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555" activeTab="0"/>
  </bookViews>
  <sheets>
    <sheet name="IncomeStmt" sheetId="1" r:id="rId1"/>
    <sheet name="BSheet" sheetId="2" r:id="rId2"/>
    <sheet name="EquityStmt" sheetId="3" r:id="rId3"/>
    <sheet name="Cashflow" sheetId="4" r:id="rId4"/>
    <sheet name="Notes" sheetId="5" r:id="rId5"/>
  </sheets>
  <definedNames>
    <definedName name="_xlnm.Print_Area" localSheetId="1">'BSheet'!$B$9:$F$60</definedName>
    <definedName name="_xlnm.Print_Area" localSheetId="3">'Cashflow'!$A$1:$J$40</definedName>
    <definedName name="_xlnm.Print_Area" localSheetId="2">'EquityStmt'!$B$1:$I$21</definedName>
    <definedName name="_xlnm.Print_Area" localSheetId="0">'IncomeStmt'!$B$1:$H$36</definedName>
    <definedName name="_xlnm.Print_Area" localSheetId="4">'Notes'!$A$1:$K$207</definedName>
    <definedName name="_xlnm.Print_Titles" localSheetId="1">'BSheet'!$1:$8</definedName>
    <definedName name="_xlnm.Print_Titles" localSheetId="4">'Notes'!$1:$4</definedName>
  </definedNames>
  <calcPr fullCalcOnLoad="1"/>
</workbook>
</file>

<file path=xl/sharedStrings.xml><?xml version="1.0" encoding="utf-8"?>
<sst xmlns="http://schemas.openxmlformats.org/spreadsheetml/2006/main" count="346" uniqueCount="249">
  <si>
    <t>Quarter</t>
  </si>
  <si>
    <t>RM'000</t>
  </si>
  <si>
    <t>1.</t>
  </si>
  <si>
    <t>(a)</t>
  </si>
  <si>
    <t>(b)</t>
  </si>
  <si>
    <t>2.</t>
  </si>
  <si>
    <t>Taxation</t>
  </si>
  <si>
    <t>3.</t>
  </si>
  <si>
    <t>As at</t>
  </si>
  <si>
    <t>Cash and bank balances</t>
  </si>
  <si>
    <t>Short term bank borrowings</t>
  </si>
  <si>
    <t>Share capital</t>
  </si>
  <si>
    <t>Reserves</t>
  </si>
  <si>
    <t>Minority Interests</t>
  </si>
  <si>
    <t>5.</t>
  </si>
  <si>
    <t>6.</t>
  </si>
  <si>
    <t>7.</t>
  </si>
  <si>
    <t>Quoted securities</t>
  </si>
  <si>
    <t>8.</t>
  </si>
  <si>
    <t>10.</t>
  </si>
  <si>
    <t>11.</t>
  </si>
  <si>
    <t>12.</t>
  </si>
  <si>
    <t>Group borrowings</t>
  </si>
  <si>
    <t>Secured short-term borrowings</t>
  </si>
  <si>
    <t>Secured long-term borrowings</t>
  </si>
  <si>
    <t>13.</t>
  </si>
  <si>
    <t>14.</t>
  </si>
  <si>
    <t>15.</t>
  </si>
  <si>
    <t>16.</t>
  </si>
  <si>
    <t>Manufacturing</t>
  </si>
  <si>
    <t>Investment</t>
  </si>
  <si>
    <t>17.</t>
  </si>
  <si>
    <t>18.</t>
  </si>
  <si>
    <t>20.</t>
  </si>
  <si>
    <t>Share of taxation of associated company</t>
  </si>
  <si>
    <t>At cost</t>
  </si>
  <si>
    <t>Current</t>
  </si>
  <si>
    <t>By Order of the Board</t>
  </si>
  <si>
    <t>Petaling Jaya</t>
  </si>
  <si>
    <t>Status of corporate proposals</t>
  </si>
  <si>
    <t>Particulars of the Group's borrowings are as follows:</t>
  </si>
  <si>
    <t>Individual Quarter</t>
  </si>
  <si>
    <t>Year</t>
  </si>
  <si>
    <t>Corresponding</t>
  </si>
  <si>
    <t>To Date</t>
  </si>
  <si>
    <t>Period</t>
  </si>
  <si>
    <t>Inventories</t>
  </si>
  <si>
    <t>Trade and other receivables</t>
  </si>
  <si>
    <t>Marketable securities</t>
  </si>
  <si>
    <t>Trade and other payables</t>
  </si>
  <si>
    <t>Jessica Low Nyoke Fun</t>
  </si>
  <si>
    <t>Deferred taxation transfers</t>
  </si>
  <si>
    <t>21.</t>
  </si>
  <si>
    <t>Purchases and disposals of quoted securities for the current financial period.</t>
  </si>
  <si>
    <t>Total purchases</t>
  </si>
  <si>
    <t>Total disposals</t>
  </si>
  <si>
    <t>Total gain/ (loss) on disposal</t>
  </si>
  <si>
    <t>Nil</t>
  </si>
  <si>
    <t>Total investments in quoted securities are as follows:</t>
  </si>
  <si>
    <t xml:space="preserve">At carrying value/ book value </t>
  </si>
  <si>
    <t>Material litigation</t>
  </si>
  <si>
    <t>RM’000</t>
  </si>
  <si>
    <t>Revenue</t>
  </si>
  <si>
    <t>Consolidated</t>
  </si>
  <si>
    <t>Consolidated profit/ (loss) before taxation</t>
  </si>
  <si>
    <t xml:space="preserve">The Group has not provided any profit forecast or profit guarantee in a public document. </t>
  </si>
  <si>
    <t>and resort</t>
  </si>
  <si>
    <t>development</t>
  </si>
  <si>
    <t>Engineering</t>
  </si>
  <si>
    <t>and trading</t>
  </si>
  <si>
    <t>Credit and</t>
  </si>
  <si>
    <t>leasing</t>
  </si>
  <si>
    <t>ventures</t>
  </si>
  <si>
    <t>Profit from operations</t>
  </si>
  <si>
    <t>Share of results of associated companies</t>
  </si>
  <si>
    <t>Sale of unquoted investments and/ or properties</t>
  </si>
  <si>
    <t>All borrowings are denominated in Ringgit Malaysia.</t>
  </si>
  <si>
    <t>Cumulative Quarters</t>
  </si>
  <si>
    <t>Finance costs</t>
  </si>
  <si>
    <t>Profit before tax</t>
  </si>
  <si>
    <t>Profit after tax</t>
  </si>
  <si>
    <t>Minority interests</t>
  </si>
  <si>
    <t>Total</t>
  </si>
  <si>
    <t>Basis of preparation</t>
  </si>
  <si>
    <t>The Group's business operations are not affected materially by any seasonal/ cyclical factors.</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</si>
  <si>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</si>
  <si>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</si>
  <si>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</si>
  <si>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</si>
  <si>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</si>
  <si>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</si>
  <si>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</si>
  <si>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Variation of results against previous quarter</t>
  </si>
  <si>
    <t>Current year prospects</t>
  </si>
  <si>
    <t>At market value</t>
  </si>
  <si>
    <t>22.</t>
  </si>
  <si>
    <t>Off balance sheet financial instruments</t>
  </si>
  <si>
    <t>25.</t>
  </si>
  <si>
    <t>Earnings per share</t>
  </si>
  <si>
    <t>Basic earnings per ordinary share</t>
  </si>
  <si>
    <t>Diluted earnings per ordinary share</t>
  </si>
  <si>
    <t>Accumulated</t>
  </si>
  <si>
    <t>Current Year</t>
  </si>
  <si>
    <t>Other operating income</t>
  </si>
  <si>
    <t>2002</t>
  </si>
  <si>
    <t>Net cashflow generated from operating activities</t>
  </si>
  <si>
    <t>Net cashflow from investing activities</t>
  </si>
  <si>
    <t>Net cashflow from financing activities</t>
  </si>
  <si>
    <t>Quarter ended</t>
  </si>
  <si>
    <t>Results from operations</t>
  </si>
  <si>
    <t>Changes in estimates of amounts reported in prior interim periods of the current financial year or in prior</t>
  </si>
  <si>
    <t>CONDENSED CONSOLIDATED STATEMENT OF CHANGES IN EQUITY</t>
  </si>
  <si>
    <t>CONDENSED CONSOLIDATED CASH FLOW STATEMENT</t>
  </si>
  <si>
    <t>Part A3 : Additional Information</t>
  </si>
  <si>
    <t>Profit/ (loss) from operations</t>
  </si>
  <si>
    <t>Gross interest income</t>
  </si>
  <si>
    <t>Gross interest expense</t>
  </si>
  <si>
    <t>(The figures have not been audited)</t>
  </si>
  <si>
    <t>CONDENSED CONSOLIDATED BALANCE SHEETS</t>
  </si>
  <si>
    <t>31/12/2002</t>
  </si>
  <si>
    <t>Attributable</t>
  </si>
  <si>
    <t>To Capital</t>
  </si>
  <si>
    <t>Losses</t>
  </si>
  <si>
    <t>Ended</t>
  </si>
  <si>
    <t>No dividend has been declared or paid during the year.</t>
  </si>
  <si>
    <t>There were no significant changes in contingent liabilities since the last annual balance sheet date.</t>
  </si>
  <si>
    <t>Preceding Year</t>
  </si>
  <si>
    <t>There is no financial instruments with off balance sheet risk as at the date of this quarterly report.</t>
  </si>
  <si>
    <t>Profit/(Loss) before tax</t>
  </si>
  <si>
    <t>No sale of unquoted investments or properties outside the ordinary course of business of the Group took place during the financial period under review.</t>
  </si>
  <si>
    <t>The Special Bumiputra Issue ("SBI") of 31,000,000 new ordinary shares of RM1.00 each in the Company to Bumiputra investors approved by the Ministry of International Trade and Industry at an issue price of RM1.00 per share is still pending implementation. As announced on 6 January 2003, the Securities Commission had approved a further extension of time of one year until 31 December 2003 for implementation of the SBI.</t>
  </si>
  <si>
    <t>There is no pending material litigation as at the date of this announcement, the value of which exceeds 5% of the Group's net tangible assets.</t>
  </si>
  <si>
    <t>Year To Date</t>
  </si>
  <si>
    <t>Internet</t>
  </si>
  <si>
    <t>related</t>
  </si>
  <si>
    <t>Real property</t>
  </si>
  <si>
    <t>PART A - EXPLANATORY NOTES PURSUANT TO MASB 26</t>
  </si>
  <si>
    <t>The interim financial report is unaudited and  has been prepared in accordance with the requirements of MASB 26: Interim Financial Reporting and Paragraph 9.22 of the Listing Requirements of the Kuala Lumpur Stock Exchange (KLSE).</t>
  </si>
  <si>
    <t>The report should be read in conjunction with the audited financial statements of the Group for the financial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t>
  </si>
  <si>
    <t>The auditors' report on the financial statements for the year ended 31 December 2002 was not qualified.</t>
  </si>
  <si>
    <t>4</t>
  </si>
  <si>
    <t>There were no change in estimates of amounts reported in prior interim periods of the current financial year or prior financial year.</t>
  </si>
  <si>
    <t>Debt and equity securities</t>
  </si>
  <si>
    <t>Auditors' report on preceding annual financial statements</t>
  </si>
  <si>
    <t>Seasonal or cyclical factors</t>
  </si>
  <si>
    <t>There were no issuances, cancellations, repurchases, resale and repayments of debt and equity securities.</t>
  </si>
  <si>
    <t>Finance cost</t>
  </si>
  <si>
    <t>Segmental information</t>
  </si>
  <si>
    <t>9</t>
  </si>
  <si>
    <t>Subsequent events</t>
  </si>
  <si>
    <t>Changes in composition of the Group</t>
  </si>
  <si>
    <t>Changes in contingent liabilities or contingent assets</t>
  </si>
  <si>
    <t>Capital commitments</t>
  </si>
  <si>
    <t>PART B - EXPLANATORY NOTES PURSUANT TO APPENDIX 9B OF THE LISTING REQUIREMENTS OF KLSE</t>
  </si>
  <si>
    <t>Current Year Quarter Ended</t>
  </si>
  <si>
    <t>Preceding Year Corresponding Quarter Ended</t>
  </si>
  <si>
    <t>CONDENSED CONSOLIDATED INCOME STATEMENTS</t>
  </si>
  <si>
    <t>Cost of sales</t>
  </si>
  <si>
    <t>Gross profit</t>
  </si>
  <si>
    <t>Other operating expenses</t>
  </si>
  <si>
    <t>Company and subsidiaries</t>
  </si>
  <si>
    <t>Associates</t>
  </si>
  <si>
    <t>Net profit for the period</t>
  </si>
  <si>
    <t>Earnings per share (sen)</t>
  </si>
  <si>
    <t>Basic</t>
  </si>
  <si>
    <t>Diluted</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</si>
  <si>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</si>
  <si>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</si>
  <si>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</si>
  <si>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</si>
  <si>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</si>
  <si>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</si>
  <si>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</si>
  <si>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</si>
  <si>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</si>
  <si>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</si>
  <si>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</si>
  <si>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</si>
  <si>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Financed by:</t>
  </si>
  <si>
    <t>Current assets</t>
  </si>
  <si>
    <t>Current liabilities</t>
  </si>
  <si>
    <t>Net current assets</t>
  </si>
  <si>
    <t>Non-current liabilities</t>
  </si>
  <si>
    <t>Negative goodwill, net</t>
  </si>
  <si>
    <t>Long term borrowings</t>
  </si>
  <si>
    <t>Deferred taxation</t>
  </si>
  <si>
    <t>Security retainers</t>
  </si>
  <si>
    <t>Deferred licence fees</t>
  </si>
  <si>
    <t>Sinking fund reserve</t>
  </si>
  <si>
    <t>Performance review</t>
  </si>
  <si>
    <t>31/3/2003</t>
  </si>
  <si>
    <t>Profit forecast or profit guarantee</t>
  </si>
  <si>
    <t>Tax expense for the period</t>
  </si>
  <si>
    <t>19.</t>
  </si>
  <si>
    <t>24.</t>
  </si>
  <si>
    <t>23.</t>
  </si>
  <si>
    <t>Dividend payable</t>
  </si>
  <si>
    <t>26.</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</si>
  <si>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</si>
  <si>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</si>
  <si>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</si>
  <si>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</si>
  <si>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The effect on the basic earnings per share arising from the assumed exercise of ESOS is anti-dilutive. Accordingly, diluted earnings per share was not presented.</t>
  </si>
  <si>
    <t>As at 1 January 2003</t>
  </si>
  <si>
    <t xml:space="preserve">Share </t>
  </si>
  <si>
    <t>Premium</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</si>
  <si>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</si>
  <si>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</si>
  <si>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</si>
  <si>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</si>
  <si>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</si>
  <si>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The taxation charge for the Group is disproportionate to the results of the Group due to losses of certain subsidiaries which cannot be set-off against taxable profits made by other subsidiaries as no group relief is available. The effective rate of taxation is higher than the statutory rate of taxation due to certain expenses being disallowed for taxation purposes.</t>
  </si>
  <si>
    <t>The valuations of property, plant and equipment have been brought forward without any amendment from the previous annual audited financial statements for the year ended 31 December 2002.</t>
  </si>
  <si>
    <t>There are no comparative figures as the first interim financial report prepared in accordance with MASB 26:Interim Financial Reporting was adopted with effect from 1 July 2002..</t>
  </si>
  <si>
    <t>2003</t>
  </si>
  <si>
    <t>30/6/03</t>
  </si>
  <si>
    <t>30/6/02</t>
  </si>
  <si>
    <t>Interim financial report for the quarter ended 30 June 2003</t>
  </si>
  <si>
    <t>3 months ended 30 June</t>
  </si>
  <si>
    <t>6 months ended 30 June</t>
  </si>
  <si>
    <t>The Condensed Consolidated Income Statements should be read in conjunction with the audited financial statements for the year ended 31 December 2002 and the accompanying notes to the interim financial statements.</t>
  </si>
  <si>
    <t>As at 30 June 2003</t>
  </si>
  <si>
    <t>6 Months</t>
  </si>
  <si>
    <t>30/6/2003</t>
  </si>
  <si>
    <t>Secretary</t>
  </si>
  <si>
    <t>30/6/2002</t>
  </si>
  <si>
    <t>There were no unusual items affecting assets, liabilities, equity, net income or cash flows during the financial period ended 30 June 2003.</t>
  </si>
  <si>
    <t>There were no capital commitments not provided for in the interim financial statements as at 30 June 2003.</t>
  </si>
  <si>
    <t>No interim dividend has been recommended for the current quarter. (Q2 2002: Nil).</t>
  </si>
  <si>
    <t>3 months ended</t>
  </si>
  <si>
    <t>There are no comparative figures as the first interim financial report prepared in accordance with MASB 26:Interim Financial Reporting was adopted with effect from 1 July 2002.</t>
  </si>
  <si>
    <t>Preceding Year Corresponding Period Ended</t>
  </si>
  <si>
    <t>Current Year Period Ended</t>
  </si>
  <si>
    <t>Net tangible asset per share (RM)</t>
  </si>
  <si>
    <t>Share</t>
  </si>
  <si>
    <t>Capital</t>
  </si>
  <si>
    <t>There were no changes in the composition of the Group during the current quarter.</t>
  </si>
  <si>
    <t>YTD ended 30 June 2003</t>
  </si>
  <si>
    <t>YTD ended 30 June 2002</t>
  </si>
  <si>
    <t>Although the Group revenue for the current quarter was a two fold increase to RM62.8 million from RM31.0 million in the preceding quarter, the profit before taxation registered a marginal increase from RM5.0 million to RM5.9 million. The marginal improvement in the current period's result was due to provision for diminution in the value of quoted investments and amortisation of additional development expenditure.</t>
  </si>
  <si>
    <t>Barring any unforeseen circumstances, the directors are of the view that the Group's financial performance for the second half of the year will continue to be satisfactory.</t>
  </si>
  <si>
    <t>DIJAYA CORPORATION BERHAD (47908-K)</t>
  </si>
  <si>
    <t xml:space="preserve">The accounting policies and methods of computation adopted by the Group in this interim financial report are consistent with those adopted in the annual financial statements for the financial year ended 31 December 2002, except for the adoption of the relevant new accounting standards, which became effective from 1 January 2003. Impairment loss or reversal of any prior impairment loss on quoted securities is recorded only at end of the financial year. However, adjustment to the carrying value will be made at the relevant balance sheet date when the change in recoverable value of the quoted securities exceeds thirty percent (30%) of its carrying amount. </t>
  </si>
  <si>
    <t>As announced on 19 August 2003, Izasaja Sdn Bhd, an indirect wholly-owned subsidiary of the Company, had entered into a conditional agreement for disposal of its leasehold land measuring 200 acres to Regency Land Sdn Bhd, a subsidiary of Glomac Bhd for a total cash consideration of RM34,300,000.</t>
  </si>
  <si>
    <t>Group revenue for the quarter ended 30 June 2003 improved marginally from RM60.9 million to RM62.8 million compared to the corresponding period last year. However, the profit before taxation for the same period was lower at RM7.1 million compared to RM12.3 for the same period last year. The lower earnings for the current period was attributed to provision for diminution in values of quoted securities held by the Group.</t>
  </si>
  <si>
    <t>As for the current year to date, the Group's financial performance improved substantially with a profit before tax of RM10.9 million. In comparison, Group registered a pre-tax loss of RM22.1 million for the same period last year that  was attributed to loss from disposal of investments and provision for diminution of value of quoted shares.</t>
  </si>
  <si>
    <t>28 August  2003</t>
  </si>
  <si>
    <t>On 1 August 2003, Dijaya dotCom. Ventures Ltd, a wholly-owned subsidiary of Dijaya Digital Sdn Bhd, which in turn is a wholly-owned subsidiary of the Company, disposed its entire investment in Diva Gold International Ltd to Sharetip Investments Limited, a company incorporated in the British Virgin Islands, for a total cash consideration of USD1.7 million. As announced on  18 August 2003, the disposal has been completed.</t>
  </si>
  <si>
    <t>Net increase/ (decrease) in cash and cash equivalents</t>
  </si>
</sst>
</file>

<file path=xl/styles.xml><?xml version="1.0" encoding="utf-8"?>
<styleSheet xmlns="http://schemas.openxmlformats.org/spreadsheetml/2006/main">
  <numFmts count="5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m/d/yyyy"/>
    <numFmt numFmtId="181" formatCode="_-* #,##0_-;\-* #,##0_-;_-* &quot;-&quot;_-;_-@_-"/>
    <numFmt numFmtId="182" formatCode="_-* #,##0\ _F_-;\-* #,##0\ _F_-;_-* &quot;-&quot;\ _F_-;_-@_-"/>
    <numFmt numFmtId="183" formatCode="_-* #,##0.00_-;\-* #,##0.00_-;_-* &quot;-&quot;??_-;_-@_-"/>
    <numFmt numFmtId="184" formatCode="_-* #,##0.00\ _F_-;\-* #,##0.00\ _F_-;_-* &quot;-&quot;??\ _F_-;_-@_-"/>
    <numFmt numFmtId="185" formatCode="_-&quot;£&quot;* #,##0_-;\-&quot;£&quot;* #,##0_-;_-&quot;£&quot;* &quot;-&quot;_-;_-@_-"/>
    <numFmt numFmtId="186" formatCode="&quot;ß&quot;#,##0;[Red]\-&quot;ß&quot;#,##0"/>
    <numFmt numFmtId="187" formatCode="_-&quot;ß&quot;* #,##0_-;\-&quot;ß&quot;* #,##0_-;_-&quot;ß&quot;* &quot;-&quot;_-;_-@_-"/>
    <numFmt numFmtId="188" formatCode="_-* #,##0\ &quot;F&quot;_-;\-* #,##0\ &quot;F&quot;_-;_-* &quot;-&quot;\ &quot;F&quot;_-;_-@_-"/>
    <numFmt numFmtId="189" formatCode="_-&quot;£&quot;* #,##0.00_-;\-&quot;£&quot;* #,##0.00_-;_-&quot;£&quot;* &quot;-&quot;??_-;_-@_-"/>
    <numFmt numFmtId="190" formatCode="&quot;ß&quot;#,##0.00;[Red]\-&quot;ß&quot;#,##0.00"/>
    <numFmt numFmtId="191" formatCode="_-&quot;ß&quot;* #,##0.00_-;\-&quot;ß&quot;* #,##0.00_-;_-&quot;ß&quot;* &quot;-&quot;??_-;_-@_-"/>
    <numFmt numFmtId="192" formatCode="_-* #,##0.00\ &quot;F&quot;_-;\-* #,##0.00\ &quot;F&quot;_-;_-* &quot;-&quot;??\ &quot;F&quot;_-;_-@_-"/>
    <numFmt numFmtId="193" formatCode="#,##0.00&quot; $&quot;;[Red]\-#,##0.00&quot; $&quot;"/>
    <numFmt numFmtId="194" formatCode="0.00_)"/>
    <numFmt numFmtId="195" formatCode="General_)"/>
    <numFmt numFmtId="196" formatCode="dd/mm/yy"/>
    <numFmt numFmtId="197" formatCode="dd/mm/yyyy"/>
    <numFmt numFmtId="198" formatCode="_(* #,##0.000_);_(* \(#,##0.000\);_(* &quot;-&quot;??_);_(@_)"/>
    <numFmt numFmtId="199" formatCode="_(* #,##0.000_);_(* \(#,##0.000\);_(* &quot;-&quot;???_);_(@_)"/>
    <numFmt numFmtId="200" formatCode="&quot;Yes&quot;;&quot;Yes&quot;;&quot;No&quot;"/>
    <numFmt numFmtId="201" formatCode="&quot;True&quot;;&quot;True&quot;;&quot;False&quot;"/>
    <numFmt numFmtId="202" formatCode="&quot;On&quot;;&quot;On&quot;;&quot;Off&quot;"/>
    <numFmt numFmtId="203" formatCode="[$€-2]\ #,##0.00_);[Red]\([$€-2]\ #,##0.00\)"/>
    <numFmt numFmtId="204" formatCode="#,##0.0_);\(#,##0.0\)"/>
    <numFmt numFmtId="205" formatCode="0_);\(0\)"/>
  </numFmts>
  <fonts count="22">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b/>
      <i/>
      <sz val="10"/>
      <name val="Arial Narrow"/>
      <family val="2"/>
    </font>
    <font>
      <b/>
      <u val="single"/>
      <sz val="12"/>
      <name val="Arial Narrow"/>
      <family val="2"/>
    </font>
    <font>
      <sz val="8"/>
      <name val="Arial Narrow"/>
      <family val="2"/>
    </font>
    <font>
      <b/>
      <sz val="11"/>
      <name val="Arial Narrow"/>
      <family val="2"/>
    </font>
    <font>
      <b/>
      <sz val="9"/>
      <name val="Arial Narrow"/>
      <family val="2"/>
    </font>
    <font>
      <sz val="8"/>
      <name val="Times New Roman"/>
      <family val="0"/>
    </font>
    <font>
      <i/>
      <sz val="8"/>
      <name val="Arial Narrow"/>
      <family val="2"/>
    </font>
    <font>
      <sz val="11"/>
      <name val="Arial Narrow"/>
      <family val="2"/>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79">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Alignment="1" quotePrefix="1">
      <alignment/>
    </xf>
    <xf numFmtId="0" fontId="7" fillId="0" borderId="0" xfId="0" applyFont="1" applyAlignment="1">
      <alignment horizontal="center"/>
    </xf>
    <xf numFmtId="0" fontId="7" fillId="0" borderId="0" xfId="0" applyFont="1" applyAlignment="1" quotePrefix="1">
      <alignment/>
    </xf>
    <xf numFmtId="0" fontId="8" fillId="0" borderId="0" xfId="0" applyFont="1" applyBorder="1" applyAlignment="1">
      <alignment horizontal="center"/>
    </xf>
    <xf numFmtId="14" fontId="8" fillId="0" borderId="0" xfId="0" applyNumberFormat="1" applyFont="1" applyBorder="1" applyAlignment="1" quotePrefix="1">
      <alignment horizontal="center"/>
    </xf>
    <xf numFmtId="179" fontId="7" fillId="0" borderId="0" xfId="0" applyNumberFormat="1" applyFont="1" applyAlignment="1">
      <alignment/>
    </xf>
    <xf numFmtId="179" fontId="7" fillId="0" borderId="1" xfId="15" applyNumberFormat="1" applyFont="1" applyFill="1" applyBorder="1" applyAlignment="1">
      <alignment/>
    </xf>
    <xf numFmtId="179" fontId="7" fillId="0" borderId="1" xfId="0" applyNumberFormat="1" applyFont="1" applyFill="1" applyBorder="1" applyAlignment="1">
      <alignment/>
    </xf>
    <xf numFmtId="179" fontId="7" fillId="0" borderId="0" xfId="15" applyNumberFormat="1" applyFont="1" applyAlignment="1">
      <alignment/>
    </xf>
    <xf numFmtId="179" fontId="7" fillId="0" borderId="0" xfId="0" applyNumberFormat="1" applyFont="1" applyFill="1" applyBorder="1" applyAlignment="1">
      <alignment/>
    </xf>
    <xf numFmtId="179" fontId="7" fillId="0" borderId="2" xfId="15" applyNumberFormat="1" applyFont="1" applyFill="1" applyBorder="1" applyAlignment="1" quotePrefix="1">
      <alignment horizontal="right"/>
    </xf>
    <xf numFmtId="0" fontId="7" fillId="0" borderId="0" xfId="0" applyFont="1" applyAlignment="1">
      <alignment horizontal="left"/>
    </xf>
    <xf numFmtId="0" fontId="7" fillId="0" borderId="0" xfId="0" applyFont="1" applyFill="1" applyAlignment="1">
      <alignment/>
    </xf>
    <xf numFmtId="179" fontId="7" fillId="0" borderId="0" xfId="15" applyNumberFormat="1" applyFont="1" applyFill="1" applyAlignment="1">
      <alignment horizontal="center"/>
    </xf>
    <xf numFmtId="0" fontId="7" fillId="0" borderId="0" xfId="0" applyFont="1" applyBorder="1" applyAlignment="1">
      <alignment/>
    </xf>
    <xf numFmtId="179" fontId="7" fillId="0" borderId="0" xfId="15" applyNumberFormat="1" applyFont="1" applyFill="1" applyBorder="1" applyAlignment="1">
      <alignment/>
    </xf>
    <xf numFmtId="179" fontId="7" fillId="0" borderId="0" xfId="15" applyNumberFormat="1" applyFont="1" applyBorder="1" applyAlignment="1">
      <alignment/>
    </xf>
    <xf numFmtId="0" fontId="6" fillId="0" borderId="0" xfId="0" applyFont="1" applyBorder="1" applyAlignment="1">
      <alignment/>
    </xf>
    <xf numFmtId="0" fontId="7"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179" fontId="11" fillId="0" borderId="2" xfId="15" applyNumberFormat="1" applyFont="1" applyFill="1" applyBorder="1" applyAlignment="1">
      <alignment/>
    </xf>
    <xf numFmtId="179" fontId="11" fillId="0" borderId="0" xfId="0" applyNumberFormat="1" applyFont="1" applyFill="1" applyBorder="1" applyAlignment="1">
      <alignment/>
    </xf>
    <xf numFmtId="179" fontId="11" fillId="0" borderId="0" xfId="15" applyNumberFormat="1" applyFont="1" applyFill="1" applyBorder="1" applyAlignment="1">
      <alignment/>
    </xf>
    <xf numFmtId="0" fontId="10" fillId="0" borderId="0" xfId="0" applyFont="1" applyAlignment="1">
      <alignment horizontal="center"/>
    </xf>
    <xf numFmtId="179" fontId="7" fillId="0" borderId="0" xfId="15" applyNumberFormat="1" applyFont="1" applyAlignment="1">
      <alignment/>
    </xf>
    <xf numFmtId="179" fontId="7" fillId="0" borderId="1" xfId="15" applyNumberFormat="1" applyFont="1" applyBorder="1" applyAlignment="1">
      <alignment/>
    </xf>
    <xf numFmtId="15" fontId="7" fillId="0" borderId="0" xfId="0" applyNumberFormat="1" applyFont="1" applyAlignment="1" quotePrefix="1">
      <alignment/>
    </xf>
    <xf numFmtId="179" fontId="7" fillId="0" borderId="0" xfId="15" applyNumberFormat="1" applyFont="1" applyBorder="1" applyAlignment="1">
      <alignment/>
    </xf>
    <xf numFmtId="179" fontId="6" fillId="0" borderId="0" xfId="15" applyNumberFormat="1" applyFont="1" applyAlignment="1">
      <alignment/>
    </xf>
    <xf numFmtId="0" fontId="6" fillId="0" borderId="0" xfId="0" applyFont="1" applyAlignment="1">
      <alignment horizontal="center"/>
    </xf>
    <xf numFmtId="179" fontId="6" fillId="0" borderId="0" xfId="15" applyNumberFormat="1" applyFont="1" applyFill="1" applyAlignment="1">
      <alignment/>
    </xf>
    <xf numFmtId="0" fontId="7" fillId="0" borderId="0" xfId="0" applyFont="1" applyAlignment="1">
      <alignment horizontal="left" indent="2"/>
    </xf>
    <xf numFmtId="179" fontId="6" fillId="0" borderId="3" xfId="15" applyNumberFormat="1" applyFont="1" applyBorder="1" applyAlignment="1">
      <alignment/>
    </xf>
    <xf numFmtId="179" fontId="7" fillId="0" borderId="3" xfId="15" applyNumberFormat="1" applyFont="1" applyBorder="1" applyAlignment="1">
      <alignment/>
    </xf>
    <xf numFmtId="179" fontId="6" fillId="0" borderId="4" xfId="15" applyNumberFormat="1" applyFont="1" applyBorder="1" applyAlignment="1">
      <alignment/>
    </xf>
    <xf numFmtId="179" fontId="7" fillId="0" borderId="4" xfId="15" applyNumberFormat="1" applyFont="1" applyBorder="1" applyAlignment="1">
      <alignment/>
    </xf>
    <xf numFmtId="179" fontId="6" fillId="0" borderId="5" xfId="15" applyNumberFormat="1" applyFont="1" applyBorder="1" applyAlignment="1">
      <alignment/>
    </xf>
    <xf numFmtId="179" fontId="7" fillId="0" borderId="5" xfId="15" applyNumberFormat="1" applyFont="1" applyBorder="1" applyAlignment="1">
      <alignment/>
    </xf>
    <xf numFmtId="179" fontId="6" fillId="0" borderId="6" xfId="15" applyNumberFormat="1" applyFont="1" applyBorder="1" applyAlignment="1">
      <alignment/>
    </xf>
    <xf numFmtId="179" fontId="7" fillId="0" borderId="0" xfId="15" applyNumberFormat="1" applyFont="1" applyFill="1" applyAlignment="1">
      <alignment/>
    </xf>
    <xf numFmtId="179" fontId="11" fillId="0" borderId="0" xfId="15" applyNumberFormat="1" applyFont="1" applyFill="1" applyBorder="1" applyAlignment="1">
      <alignment horizontal="left"/>
    </xf>
    <xf numFmtId="0" fontId="7" fillId="0" borderId="0" xfId="0" applyFont="1" applyAlignment="1">
      <alignment horizontal="left" indent="1"/>
    </xf>
    <xf numFmtId="179" fontId="7" fillId="0" borderId="0" xfId="0" applyNumberFormat="1"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xf>
    <xf numFmtId="179" fontId="6" fillId="0" borderId="2" xfId="15" applyNumberFormat="1" applyFont="1" applyBorder="1" applyAlignment="1">
      <alignment/>
    </xf>
    <xf numFmtId="0" fontId="7" fillId="0" borderId="0" xfId="0" applyFont="1" applyBorder="1" applyAlignment="1">
      <alignment horizontal="left" indent="1"/>
    </xf>
    <xf numFmtId="179" fontId="6" fillId="0" borderId="0" xfId="15" applyNumberFormat="1" applyFont="1" applyBorder="1" applyAlignment="1">
      <alignment/>
    </xf>
    <xf numFmtId="179" fontId="7" fillId="0" borderId="7" xfId="15" applyNumberFormat="1" applyFont="1" applyBorder="1" applyAlignment="1">
      <alignment/>
    </xf>
    <xf numFmtId="179" fontId="7" fillId="0" borderId="0" xfId="15" applyNumberFormat="1" applyFont="1" applyBorder="1" applyAlignment="1">
      <alignment horizontal="center"/>
    </xf>
    <xf numFmtId="179" fontId="6" fillId="0" borderId="0" xfId="15" applyNumberFormat="1" applyFont="1" applyBorder="1" applyAlignment="1">
      <alignment horizontal="center"/>
    </xf>
    <xf numFmtId="178" fontId="6" fillId="0" borderId="0" xfId="0" applyNumberFormat="1" applyFont="1" applyBorder="1" applyAlignment="1">
      <alignment horizontal="center"/>
    </xf>
    <xf numFmtId="178" fontId="7" fillId="0" borderId="0" xfId="0" applyNumberFormat="1" applyFont="1" applyBorder="1" applyAlignment="1">
      <alignment horizontal="center"/>
    </xf>
    <xf numFmtId="179" fontId="6" fillId="0" borderId="0" xfId="15" applyNumberFormat="1" applyFont="1" applyAlignment="1">
      <alignment/>
    </xf>
    <xf numFmtId="179" fontId="6" fillId="0" borderId="8" xfId="15" applyNumberFormat="1" applyFont="1" applyBorder="1" applyAlignment="1">
      <alignment/>
    </xf>
    <xf numFmtId="179" fontId="7" fillId="0" borderId="8" xfId="15" applyNumberFormat="1" applyFont="1" applyBorder="1" applyAlignment="1">
      <alignment/>
    </xf>
    <xf numFmtId="179" fontId="6" fillId="0" borderId="0" xfId="15" applyNumberFormat="1" applyFont="1" applyBorder="1" applyAlignment="1">
      <alignment/>
    </xf>
    <xf numFmtId="179" fontId="6" fillId="0" borderId="1" xfId="15" applyNumberFormat="1" applyFont="1" applyBorder="1" applyAlignment="1">
      <alignment/>
    </xf>
    <xf numFmtId="0" fontId="11" fillId="0" borderId="0" xfId="0" applyFont="1" applyAlignment="1">
      <alignment vertical="top"/>
    </xf>
    <xf numFmtId="0" fontId="11" fillId="0" borderId="0" xfId="0" applyFont="1" applyAlignment="1">
      <alignment vertical="top" wrapText="1"/>
    </xf>
    <xf numFmtId="179" fontId="11" fillId="0" borderId="0" xfId="15" applyNumberFormat="1" applyFont="1" applyAlignment="1">
      <alignment vertical="top" wrapText="1"/>
    </xf>
    <xf numFmtId="179" fontId="11" fillId="0" borderId="0" xfId="15" applyNumberFormat="1" applyFont="1" applyBorder="1" applyAlignment="1">
      <alignment vertical="top" wrapText="1"/>
    </xf>
    <xf numFmtId="179" fontId="12" fillId="0" borderId="1" xfId="15" applyNumberFormat="1" applyFont="1" applyBorder="1" applyAlignment="1">
      <alignment vertical="top" wrapText="1"/>
    </xf>
    <xf numFmtId="179" fontId="12" fillId="0" borderId="0" xfId="15" applyNumberFormat="1" applyFont="1" applyAlignment="1">
      <alignment vertical="top" wrapText="1"/>
    </xf>
    <xf numFmtId="179" fontId="12" fillId="0" borderId="2" xfId="15" applyNumberFormat="1" applyFont="1" applyBorder="1" applyAlignment="1">
      <alignment vertical="top" wrapText="1"/>
    </xf>
    <xf numFmtId="0" fontId="13" fillId="0" borderId="0" xfId="0" applyFont="1" applyAlignment="1">
      <alignment horizontal="center"/>
    </xf>
    <xf numFmtId="0" fontId="14" fillId="0" borderId="0" xfId="0" applyFont="1" applyFill="1" applyAlignment="1">
      <alignment horizontal="center"/>
    </xf>
    <xf numFmtId="43" fontId="6" fillId="0" borderId="0" xfId="15" applyFont="1" applyAlignment="1">
      <alignment/>
    </xf>
    <xf numFmtId="0" fontId="15" fillId="0" borderId="0" xfId="0" applyFont="1" applyAlignment="1">
      <alignment/>
    </xf>
    <xf numFmtId="0" fontId="17" fillId="0" borderId="0" xfId="0" applyFont="1" applyAlignment="1">
      <alignment/>
    </xf>
    <xf numFmtId="0" fontId="16" fillId="0" borderId="0" xfId="0" applyFont="1" applyAlignment="1">
      <alignment/>
    </xf>
    <xf numFmtId="0" fontId="6" fillId="0" borderId="0" xfId="0" applyFont="1" applyAlignment="1">
      <alignment/>
    </xf>
    <xf numFmtId="0" fontId="15" fillId="0" borderId="0" xfId="0" applyFont="1" applyAlignment="1">
      <alignment/>
    </xf>
    <xf numFmtId="0" fontId="18" fillId="0" borderId="0" xfId="0" applyFont="1" applyFill="1" applyAlignment="1">
      <alignment horizontal="right"/>
    </xf>
    <xf numFmtId="0" fontId="18" fillId="0" borderId="0" xfId="0" applyFont="1" applyAlignment="1">
      <alignment horizontal="right"/>
    </xf>
    <xf numFmtId="0" fontId="6" fillId="0" borderId="0" xfId="0" applyFont="1" applyBorder="1" applyAlignment="1">
      <alignment/>
    </xf>
    <xf numFmtId="0" fontId="10" fillId="0" borderId="0" xfId="0" applyFont="1" applyAlignment="1">
      <alignment horizontal="right"/>
    </xf>
    <xf numFmtId="0" fontId="13" fillId="0" borderId="0" xfId="0" applyFont="1" applyAlignment="1">
      <alignment horizontal="right"/>
    </xf>
    <xf numFmtId="179" fontId="12" fillId="0" borderId="0" xfId="15" applyNumberFormat="1" applyFont="1" applyBorder="1" applyAlignment="1">
      <alignment vertical="top" wrapText="1"/>
    </xf>
    <xf numFmtId="0" fontId="7" fillId="0" borderId="0" xfId="0" applyNumberFormat="1" applyFont="1" applyAlignment="1">
      <alignment/>
    </xf>
    <xf numFmtId="179" fontId="7" fillId="0" borderId="2" xfId="15" applyNumberFormat="1" applyFont="1" applyBorder="1" applyAlignment="1">
      <alignment/>
    </xf>
    <xf numFmtId="0" fontId="6" fillId="0" borderId="0" xfId="0" applyFont="1" applyFill="1" applyAlignment="1">
      <alignment/>
    </xf>
    <xf numFmtId="0" fontId="10" fillId="0" borderId="0" xfId="0" applyFont="1" applyBorder="1" applyAlignment="1">
      <alignment horizontal="right" vertical="top" wrapText="1"/>
    </xf>
    <xf numFmtId="0" fontId="10" fillId="0" borderId="0" xfId="0" applyFont="1" applyBorder="1" applyAlignment="1" quotePrefix="1">
      <alignment horizontal="right" vertical="top" wrapText="1"/>
    </xf>
    <xf numFmtId="0" fontId="10" fillId="0" borderId="0" xfId="0" applyFont="1" applyBorder="1" applyAlignment="1">
      <alignment horizontal="right"/>
    </xf>
    <xf numFmtId="14" fontId="10" fillId="0" borderId="0" xfId="0" applyNumberFormat="1" applyFont="1" applyBorder="1" applyAlignment="1" quotePrefix="1">
      <alignment horizontal="right"/>
    </xf>
    <xf numFmtId="0" fontId="7" fillId="0" borderId="0" xfId="0" applyFont="1" applyFill="1" applyAlignment="1">
      <alignment horizontal="right"/>
    </xf>
    <xf numFmtId="179" fontId="7" fillId="0" borderId="0" xfId="15" applyNumberFormat="1" applyFont="1" applyFill="1" applyAlignment="1">
      <alignment horizontal="right"/>
    </xf>
    <xf numFmtId="0" fontId="7" fillId="0" borderId="0" xfId="0" applyFont="1" applyFill="1" applyAlignment="1">
      <alignment vertical="top"/>
    </xf>
    <xf numFmtId="0" fontId="7" fillId="0" borderId="0" xfId="0" applyNumberFormat="1" applyFont="1" applyAlignment="1">
      <alignment horizontal="justify"/>
    </xf>
    <xf numFmtId="0" fontId="7" fillId="0" borderId="0" xfId="0" applyFont="1" applyAlignment="1">
      <alignment horizontal="justify"/>
    </xf>
    <xf numFmtId="0" fontId="7" fillId="0" borderId="0" xfId="0" applyFont="1" applyFill="1" applyAlignment="1" quotePrefix="1">
      <alignment/>
    </xf>
    <xf numFmtId="0" fontId="7" fillId="0" borderId="0" xfId="0" applyFont="1" applyFill="1" applyAlignment="1">
      <alignment horizontal="justify" vertical="top" wrapText="1"/>
    </xf>
    <xf numFmtId="0" fontId="7" fillId="0" borderId="0" xfId="0" applyNumberFormat="1"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6" fillId="0" borderId="0" xfId="0" applyFont="1" applyFill="1" applyAlignment="1">
      <alignment horizontal="left" vertical="top"/>
    </xf>
    <xf numFmtId="0" fontId="13" fillId="0" borderId="0" xfId="0" applyFont="1" applyAlignment="1">
      <alignment horizontal="right" vertical="top" wrapText="1"/>
    </xf>
    <xf numFmtId="15" fontId="13" fillId="0" borderId="0" xfId="0" applyNumberFormat="1" applyFont="1" applyFill="1" applyAlignment="1" quotePrefix="1">
      <alignment horizontal="right"/>
    </xf>
    <xf numFmtId="0" fontId="13" fillId="0" borderId="0" xfId="0" applyFont="1" applyFill="1" applyAlignment="1">
      <alignment horizontal="right" wrapText="1"/>
    </xf>
    <xf numFmtId="0" fontId="13" fillId="0" borderId="0" xfId="0" applyFont="1" applyFill="1" applyAlignment="1">
      <alignment horizontal="right"/>
    </xf>
    <xf numFmtId="0" fontId="13" fillId="0" borderId="0" xfId="0" applyFont="1" applyBorder="1" applyAlignment="1">
      <alignment horizontal="center"/>
    </xf>
    <xf numFmtId="179" fontId="6" fillId="0" borderId="9" xfId="15" applyNumberFormat="1" applyFont="1" applyBorder="1" applyAlignment="1">
      <alignment/>
    </xf>
    <xf numFmtId="179" fontId="7" fillId="0" borderId="10" xfId="15" applyNumberFormat="1" applyFont="1" applyBorder="1" applyAlignment="1">
      <alignment/>
    </xf>
    <xf numFmtId="179" fontId="6" fillId="0" borderId="11" xfId="15" applyNumberFormat="1" applyFont="1" applyBorder="1" applyAlignment="1">
      <alignment/>
    </xf>
    <xf numFmtId="179" fontId="7" fillId="0" borderId="12" xfId="15" applyNumberFormat="1" applyFont="1" applyBorder="1" applyAlignment="1">
      <alignment/>
    </xf>
    <xf numFmtId="0" fontId="7" fillId="0" borderId="0" xfId="0" applyFont="1" applyBorder="1" applyAlignment="1">
      <alignment wrapText="1"/>
    </xf>
    <xf numFmtId="0" fontId="18" fillId="0" borderId="0" xfId="0" applyFont="1" applyFill="1" applyBorder="1" applyAlignment="1">
      <alignment horizontal="justify" vertical="center"/>
    </xf>
    <xf numFmtId="178" fontId="6" fillId="0" borderId="13" xfId="0" applyNumberFormat="1" applyFont="1" applyBorder="1" applyAlignment="1">
      <alignment horizontal="center"/>
    </xf>
    <xf numFmtId="178" fontId="7" fillId="0" borderId="13" xfId="0" applyNumberFormat="1" applyFont="1" applyBorder="1" applyAlignment="1">
      <alignment horizontal="center"/>
    </xf>
    <xf numFmtId="0" fontId="13" fillId="0" borderId="0" xfId="0" applyFont="1" applyAlignment="1">
      <alignment/>
    </xf>
    <xf numFmtId="0" fontId="13" fillId="0" borderId="0" xfId="0" applyFont="1" applyFill="1" applyBorder="1" applyAlignment="1">
      <alignment vertical="center"/>
    </xf>
    <xf numFmtId="179" fontId="7" fillId="0" borderId="6" xfId="15" applyNumberFormat="1" applyFont="1" applyBorder="1" applyAlignment="1">
      <alignment/>
    </xf>
    <xf numFmtId="179" fontId="6" fillId="0" borderId="8" xfId="15" applyNumberFormat="1" applyFont="1" applyBorder="1" applyAlignment="1">
      <alignment/>
    </xf>
    <xf numFmtId="179" fontId="7" fillId="0" borderId="8" xfId="15" applyNumberFormat="1" applyFont="1" applyBorder="1" applyAlignment="1">
      <alignment/>
    </xf>
    <xf numFmtId="43" fontId="7" fillId="0" borderId="0" xfId="15" applyFont="1" applyAlignment="1">
      <alignment/>
    </xf>
    <xf numFmtId="0" fontId="10" fillId="0" borderId="0" xfId="0" applyFont="1" applyAlignment="1" quotePrefix="1">
      <alignment horizontal="right"/>
    </xf>
    <xf numFmtId="0" fontId="10" fillId="0" borderId="0" xfId="0" applyFont="1" applyAlignment="1">
      <alignment vertical="center"/>
    </xf>
    <xf numFmtId="0" fontId="13" fillId="0" borderId="0" xfId="0" applyFont="1" applyFill="1" applyBorder="1" applyAlignment="1">
      <alignment horizontal="justify" vertical="center"/>
    </xf>
    <xf numFmtId="0" fontId="6" fillId="0" borderId="0" xfId="0" applyFont="1" applyAlignment="1">
      <alignment horizontal="right"/>
    </xf>
    <xf numFmtId="0" fontId="7" fillId="0" borderId="0" xfId="0" applyFont="1" applyAlignment="1">
      <alignment horizontal="right"/>
    </xf>
    <xf numFmtId="197" fontId="6" fillId="0" borderId="0" xfId="0" applyNumberFormat="1" applyFont="1" applyAlignment="1">
      <alignment horizontal="right"/>
    </xf>
    <xf numFmtId="14" fontId="6" fillId="0" borderId="0" xfId="0" applyNumberFormat="1" applyFont="1" applyAlignment="1" quotePrefix="1">
      <alignment horizontal="right"/>
    </xf>
    <xf numFmtId="179" fontId="6" fillId="0" borderId="0" xfId="15" applyNumberFormat="1" applyFont="1" applyAlignment="1">
      <alignment horizontal="right"/>
    </xf>
    <xf numFmtId="179" fontId="6" fillId="0" borderId="0" xfId="15" applyNumberFormat="1" applyFont="1" applyAlignment="1" quotePrefix="1">
      <alignment horizontal="right"/>
    </xf>
    <xf numFmtId="0" fontId="10" fillId="0" borderId="0" xfId="0" applyFont="1" applyBorder="1" applyAlignment="1">
      <alignment/>
    </xf>
    <xf numFmtId="179" fontId="6" fillId="0" borderId="4" xfId="15" applyNumberFormat="1" applyFont="1" applyFill="1" applyBorder="1" applyAlignment="1">
      <alignment/>
    </xf>
    <xf numFmtId="179" fontId="7" fillId="0" borderId="0" xfId="15" applyNumberFormat="1" applyFont="1" applyFill="1" applyAlignment="1" quotePrefix="1">
      <alignment horizontal="right"/>
    </xf>
    <xf numFmtId="0" fontId="7" fillId="0" borderId="0" xfId="0" applyFont="1" applyFill="1" applyAlignment="1">
      <alignment/>
    </xf>
    <xf numFmtId="0" fontId="7" fillId="0" borderId="0" xfId="0" applyFont="1" applyFill="1" applyAlignment="1">
      <alignment horizontal="justify"/>
    </xf>
    <xf numFmtId="0" fontId="10" fillId="0" borderId="0" xfId="0" applyFont="1" applyAlignment="1">
      <alignment horizontal="left" vertical="center" wrapText="1"/>
    </xf>
    <xf numFmtId="0" fontId="20" fillId="0" borderId="0" xfId="21" applyFont="1" applyAlignment="1">
      <alignment vertical="top" wrapText="1"/>
      <protection/>
    </xf>
    <xf numFmtId="0" fontId="10" fillId="0" borderId="0" xfId="0" applyFont="1" applyFill="1" applyAlignment="1">
      <alignment vertical="top" wrapText="1"/>
    </xf>
    <xf numFmtId="0" fontId="10" fillId="0" borderId="0" xfId="0" applyFont="1" applyFill="1" applyAlignment="1">
      <alignment/>
    </xf>
    <xf numFmtId="0" fontId="21" fillId="0" borderId="0" xfId="0" applyFont="1" applyAlignment="1">
      <alignment/>
    </xf>
    <xf numFmtId="0" fontId="21" fillId="0" borderId="0" xfId="0" applyFont="1" applyAlignment="1">
      <alignment horizontal="left" indent="2"/>
    </xf>
    <xf numFmtId="0" fontId="17" fillId="0" borderId="0" xfId="0" applyFont="1" applyAlignment="1">
      <alignment/>
    </xf>
    <xf numFmtId="0" fontId="21" fillId="0" borderId="0" xfId="0" applyFont="1" applyAlignment="1">
      <alignment/>
    </xf>
    <xf numFmtId="0" fontId="21" fillId="0" borderId="0" xfId="0" applyFont="1" applyAlignment="1">
      <alignment horizontal="left" indent="1"/>
    </xf>
    <xf numFmtId="0" fontId="21" fillId="0" borderId="0" xfId="0" applyFont="1" applyBorder="1" applyAlignment="1">
      <alignment wrapText="1"/>
    </xf>
    <xf numFmtId="0" fontId="21" fillId="0" borderId="0" xfId="0" applyFont="1" applyBorder="1" applyAlignment="1">
      <alignment vertical="center" wrapText="1"/>
    </xf>
    <xf numFmtId="0" fontId="21" fillId="0" borderId="0" xfId="0" applyFont="1" applyBorder="1" applyAlignment="1">
      <alignment/>
    </xf>
    <xf numFmtId="0" fontId="10" fillId="0" borderId="0" xfId="0" applyFont="1" applyAlignment="1">
      <alignment horizontal="justify" vertical="center"/>
    </xf>
    <xf numFmtId="179" fontId="6" fillId="0" borderId="1" xfId="15" applyNumberFormat="1" applyFont="1" applyBorder="1" applyAlignment="1">
      <alignment/>
    </xf>
    <xf numFmtId="0" fontId="17" fillId="0" borderId="0" xfId="0" applyFont="1" applyBorder="1" applyAlignment="1">
      <alignment horizontal="right" wrapText="1"/>
    </xf>
    <xf numFmtId="0" fontId="21" fillId="0" borderId="0" xfId="0" applyFont="1" applyAlignment="1">
      <alignment horizontal="right"/>
    </xf>
    <xf numFmtId="0" fontId="17" fillId="0" borderId="0" xfId="0" applyFont="1" applyFill="1" applyBorder="1" applyAlignment="1">
      <alignment horizontal="right"/>
    </xf>
    <xf numFmtId="0" fontId="9" fillId="0" borderId="0" xfId="0" applyFont="1" applyBorder="1" applyAlignment="1">
      <alignment/>
    </xf>
    <xf numFmtId="179" fontId="7" fillId="0" borderId="1" xfId="15" applyNumberFormat="1" applyFont="1" applyBorder="1" applyAlignment="1">
      <alignment/>
    </xf>
    <xf numFmtId="0" fontId="13" fillId="0" borderId="0" xfId="0" applyFont="1" applyBorder="1" applyAlignment="1">
      <alignment/>
    </xf>
    <xf numFmtId="179" fontId="7" fillId="0" borderId="0" xfId="15" applyNumberFormat="1" applyFont="1" applyFill="1" applyBorder="1" applyAlignment="1" quotePrefix="1">
      <alignment horizontal="right"/>
    </xf>
    <xf numFmtId="178" fontId="7" fillId="0" borderId="13" xfId="15" applyNumberFormat="1" applyFont="1" applyBorder="1" applyAlignment="1">
      <alignment/>
    </xf>
    <xf numFmtId="0" fontId="10" fillId="0" borderId="0" xfId="0" applyFont="1" applyAlignment="1">
      <alignment/>
    </xf>
    <xf numFmtId="0" fontId="17" fillId="0" borderId="0" xfId="0" applyFont="1" applyBorder="1" applyAlignment="1">
      <alignment horizontal="center"/>
    </xf>
    <xf numFmtId="14" fontId="17" fillId="0" borderId="0" xfId="0" applyNumberFormat="1" applyFont="1" applyBorder="1" applyAlignment="1" quotePrefix="1">
      <alignment horizontal="right"/>
    </xf>
    <xf numFmtId="14" fontId="17" fillId="0" borderId="0" xfId="0" applyNumberFormat="1" applyFont="1" applyBorder="1" applyAlignment="1" quotePrefix="1">
      <alignment horizontal="center"/>
    </xf>
    <xf numFmtId="0" fontId="17" fillId="0" borderId="0" xfId="0" applyFont="1" applyBorder="1" applyAlignment="1">
      <alignment horizontal="right"/>
    </xf>
    <xf numFmtId="179" fontId="21" fillId="0" borderId="0" xfId="15" applyNumberFormat="1" applyFont="1" applyAlignment="1">
      <alignment/>
    </xf>
    <xf numFmtId="179" fontId="21" fillId="0" borderId="0" xfId="15" applyNumberFormat="1" applyFont="1" applyFill="1" applyAlignment="1">
      <alignment/>
    </xf>
    <xf numFmtId="179" fontId="21" fillId="0" borderId="0" xfId="15" applyNumberFormat="1" applyFont="1" applyFill="1" applyBorder="1" applyAlignment="1">
      <alignment/>
    </xf>
    <xf numFmtId="179" fontId="6" fillId="0" borderId="0" xfId="0" applyNumberFormat="1" applyFont="1" applyBorder="1" applyAlignment="1">
      <alignment/>
    </xf>
    <xf numFmtId="0" fontId="13" fillId="0" borderId="0" xfId="0" applyFont="1" applyAlignment="1">
      <alignment horizontal="center"/>
    </xf>
    <xf numFmtId="0" fontId="17" fillId="0" borderId="0" xfId="0" applyFont="1" applyBorder="1" applyAlignment="1">
      <alignment horizontal="center"/>
    </xf>
    <xf numFmtId="0" fontId="13" fillId="0" borderId="0" xfId="0" applyFont="1" applyFill="1" applyBorder="1" applyAlignment="1">
      <alignment horizontal="justify" vertical="center"/>
    </xf>
    <xf numFmtId="0" fontId="10" fillId="0" borderId="0" xfId="0" applyFont="1" applyAlignment="1">
      <alignment horizontal="justify" vertical="center"/>
    </xf>
    <xf numFmtId="0" fontId="7" fillId="0" borderId="0" xfId="0" applyFont="1" applyAlignment="1">
      <alignment horizontal="justify"/>
    </xf>
    <xf numFmtId="0" fontId="7" fillId="0" borderId="0" xfId="0" applyNumberFormat="1" applyFont="1" applyFill="1" applyAlignment="1">
      <alignment horizontal="justify"/>
    </xf>
    <xf numFmtId="0" fontId="7" fillId="0" borderId="0" xfId="0" applyFont="1" applyFill="1" applyAlignment="1">
      <alignment horizontal="justify" vertical="top"/>
    </xf>
    <xf numFmtId="0" fontId="7" fillId="0" borderId="0" xfId="0" applyNumberFormat="1" applyFont="1" applyFill="1" applyAlignment="1">
      <alignment horizontal="justify" vertical="top" wrapText="1"/>
    </xf>
    <xf numFmtId="0" fontId="7" fillId="0" borderId="0" xfId="0" applyFont="1" applyFill="1" applyAlignment="1">
      <alignment horizontal="justify"/>
    </xf>
    <xf numFmtId="0" fontId="10" fillId="0" borderId="0" xfId="0" applyFont="1" applyBorder="1" applyAlignment="1">
      <alignment horizontal="center"/>
    </xf>
    <xf numFmtId="0" fontId="7" fillId="0" borderId="0" xfId="0" applyNumberFormat="1" applyFont="1" applyAlignment="1">
      <alignment horizontal="justify"/>
    </xf>
    <xf numFmtId="0" fontId="7" fillId="0" borderId="0" xfId="0" applyFont="1" applyAlignment="1">
      <alignment horizontal="left"/>
    </xf>
    <xf numFmtId="0" fontId="7" fillId="0" borderId="0" xfId="0" applyFont="1" applyBorder="1"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1</xdr:row>
      <xdr:rowOff>0</xdr:rowOff>
    </xdr:from>
    <xdr:ext cx="76200" cy="200025"/>
    <xdr:sp>
      <xdr:nvSpPr>
        <xdr:cNvPr id="1" name="TextBox 3"/>
        <xdr:cNvSpPr txBox="1">
          <a:spLocks noChangeArrowheads="1"/>
        </xdr:cNvSpPr>
      </xdr:nvSpPr>
      <xdr:spPr>
        <a:xfrm>
          <a:off x="87630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159</xdr:row>
      <xdr:rowOff>0</xdr:rowOff>
    </xdr:from>
    <xdr:to>
      <xdr:col>11</xdr:col>
      <xdr:colOff>0</xdr:colOff>
      <xdr:row>159</xdr:row>
      <xdr:rowOff>0</xdr:rowOff>
    </xdr:to>
    <xdr:sp>
      <xdr:nvSpPr>
        <xdr:cNvPr id="2" name="TextBox 7"/>
        <xdr:cNvSpPr txBox="1">
          <a:spLocks noChangeArrowheads="1"/>
        </xdr:cNvSpPr>
      </xdr:nvSpPr>
      <xdr:spPr>
        <a:xfrm>
          <a:off x="504825" y="31803975"/>
          <a:ext cx="63436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2</xdr:col>
      <xdr:colOff>9525</xdr:colOff>
      <xdr:row>159</xdr:row>
      <xdr:rowOff>0</xdr:rowOff>
    </xdr:from>
    <xdr:to>
      <xdr:col>10</xdr:col>
      <xdr:colOff>781050</xdr:colOff>
      <xdr:row>159</xdr:row>
      <xdr:rowOff>0</xdr:rowOff>
    </xdr:to>
    <xdr:sp>
      <xdr:nvSpPr>
        <xdr:cNvPr id="3" name="TextBox 8"/>
        <xdr:cNvSpPr txBox="1">
          <a:spLocks noChangeArrowheads="1"/>
        </xdr:cNvSpPr>
      </xdr:nvSpPr>
      <xdr:spPr>
        <a:xfrm>
          <a:off x="504825" y="31803975"/>
          <a:ext cx="63436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1</xdr:col>
      <xdr:colOff>9525</xdr:colOff>
      <xdr:row>165</xdr:row>
      <xdr:rowOff>0</xdr:rowOff>
    </xdr:from>
    <xdr:to>
      <xdr:col>10</xdr:col>
      <xdr:colOff>781050</xdr:colOff>
      <xdr:row>165</xdr:row>
      <xdr:rowOff>0</xdr:rowOff>
    </xdr:to>
    <xdr:sp>
      <xdr:nvSpPr>
        <xdr:cNvPr id="4" name="TextBox 10"/>
        <xdr:cNvSpPr txBox="1">
          <a:spLocks noChangeArrowheads="1"/>
        </xdr:cNvSpPr>
      </xdr:nvSpPr>
      <xdr:spPr>
        <a:xfrm>
          <a:off x="257175" y="33004125"/>
          <a:ext cx="65913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1</xdr:col>
      <xdr:colOff>9525</xdr:colOff>
      <xdr:row>182</xdr:row>
      <xdr:rowOff>0</xdr:rowOff>
    </xdr:from>
    <xdr:to>
      <xdr:col>11</xdr:col>
      <xdr:colOff>0</xdr:colOff>
      <xdr:row>182</xdr:row>
      <xdr:rowOff>0</xdr:rowOff>
    </xdr:to>
    <xdr:sp>
      <xdr:nvSpPr>
        <xdr:cNvPr id="5" name="TextBox 11"/>
        <xdr:cNvSpPr txBox="1">
          <a:spLocks noChangeArrowheads="1"/>
        </xdr:cNvSpPr>
      </xdr:nvSpPr>
      <xdr:spPr>
        <a:xfrm>
          <a:off x="257175" y="36404550"/>
          <a:ext cx="659130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1</xdr:col>
      <xdr:colOff>9525</xdr:colOff>
      <xdr:row>182</xdr:row>
      <xdr:rowOff>0</xdr:rowOff>
    </xdr:from>
    <xdr:to>
      <xdr:col>11</xdr:col>
      <xdr:colOff>0</xdr:colOff>
      <xdr:row>182</xdr:row>
      <xdr:rowOff>0</xdr:rowOff>
    </xdr:to>
    <xdr:sp>
      <xdr:nvSpPr>
        <xdr:cNvPr id="6" name="TextBox 12"/>
        <xdr:cNvSpPr txBox="1">
          <a:spLocks noChangeArrowheads="1"/>
        </xdr:cNvSpPr>
      </xdr:nvSpPr>
      <xdr:spPr>
        <a:xfrm>
          <a:off x="257175" y="36404550"/>
          <a:ext cx="659130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1</xdr:col>
      <xdr:colOff>9525</xdr:colOff>
      <xdr:row>182</xdr:row>
      <xdr:rowOff>0</xdr:rowOff>
    </xdr:from>
    <xdr:to>
      <xdr:col>10</xdr:col>
      <xdr:colOff>781050</xdr:colOff>
      <xdr:row>182</xdr:row>
      <xdr:rowOff>0</xdr:rowOff>
    </xdr:to>
    <xdr:sp>
      <xdr:nvSpPr>
        <xdr:cNvPr id="7" name="TextBox 13"/>
        <xdr:cNvSpPr txBox="1">
          <a:spLocks noChangeArrowheads="1"/>
        </xdr:cNvSpPr>
      </xdr:nvSpPr>
      <xdr:spPr>
        <a:xfrm>
          <a:off x="257175" y="36404550"/>
          <a:ext cx="659130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1</xdr:col>
      <xdr:colOff>9525</xdr:colOff>
      <xdr:row>185</xdr:row>
      <xdr:rowOff>0</xdr:rowOff>
    </xdr:from>
    <xdr:to>
      <xdr:col>11</xdr:col>
      <xdr:colOff>0</xdr:colOff>
      <xdr:row>185</xdr:row>
      <xdr:rowOff>0</xdr:rowOff>
    </xdr:to>
    <xdr:sp>
      <xdr:nvSpPr>
        <xdr:cNvPr id="8" name="TextBox 14"/>
        <xdr:cNvSpPr txBox="1">
          <a:spLocks noChangeArrowheads="1"/>
        </xdr:cNvSpPr>
      </xdr:nvSpPr>
      <xdr:spPr>
        <a:xfrm>
          <a:off x="257175" y="37004625"/>
          <a:ext cx="659130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Kunming City in the Province of Yunnan,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1</xdr:col>
      <xdr:colOff>238125</xdr:colOff>
      <xdr:row>159</xdr:row>
      <xdr:rowOff>0</xdr:rowOff>
    </xdr:from>
    <xdr:to>
      <xdr:col>10</xdr:col>
      <xdr:colOff>781050</xdr:colOff>
      <xdr:row>159</xdr:row>
      <xdr:rowOff>0</xdr:rowOff>
    </xdr:to>
    <xdr:sp>
      <xdr:nvSpPr>
        <xdr:cNvPr id="9" name="TextBox 17"/>
        <xdr:cNvSpPr txBox="1">
          <a:spLocks noChangeArrowheads="1"/>
        </xdr:cNvSpPr>
      </xdr:nvSpPr>
      <xdr:spPr>
        <a:xfrm>
          <a:off x="485775" y="31803975"/>
          <a:ext cx="636270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2</xdr:col>
      <xdr:colOff>619125</xdr:colOff>
      <xdr:row>37</xdr:row>
      <xdr:rowOff>66675</xdr:rowOff>
    </xdr:from>
    <xdr:ext cx="76200" cy="200025"/>
    <xdr:sp>
      <xdr:nvSpPr>
        <xdr:cNvPr id="10" name="TextBox 20"/>
        <xdr:cNvSpPr txBox="1">
          <a:spLocks noChangeArrowheads="1"/>
        </xdr:cNvSpPr>
      </xdr:nvSpPr>
      <xdr:spPr>
        <a:xfrm>
          <a:off x="1114425"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381000</xdr:colOff>
      <xdr:row>1</xdr:row>
      <xdr:rowOff>0</xdr:rowOff>
    </xdr:from>
    <xdr:ext cx="76200" cy="200025"/>
    <xdr:sp>
      <xdr:nvSpPr>
        <xdr:cNvPr id="11" name="TextBox 37"/>
        <xdr:cNvSpPr txBox="1">
          <a:spLocks noChangeArrowheads="1"/>
        </xdr:cNvSpPr>
      </xdr:nvSpPr>
      <xdr:spPr>
        <a:xfrm>
          <a:off x="87630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161</xdr:row>
      <xdr:rowOff>0</xdr:rowOff>
    </xdr:from>
    <xdr:to>
      <xdr:col>11</xdr:col>
      <xdr:colOff>0</xdr:colOff>
      <xdr:row>161</xdr:row>
      <xdr:rowOff>0</xdr:rowOff>
    </xdr:to>
    <xdr:sp>
      <xdr:nvSpPr>
        <xdr:cNvPr id="12" name="TextBox 38"/>
        <xdr:cNvSpPr txBox="1">
          <a:spLocks noChangeArrowheads="1"/>
        </xdr:cNvSpPr>
      </xdr:nvSpPr>
      <xdr:spPr>
        <a:xfrm>
          <a:off x="504825" y="32204025"/>
          <a:ext cx="63436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2</xdr:col>
      <xdr:colOff>9525</xdr:colOff>
      <xdr:row>161</xdr:row>
      <xdr:rowOff>0</xdr:rowOff>
    </xdr:from>
    <xdr:to>
      <xdr:col>10</xdr:col>
      <xdr:colOff>781050</xdr:colOff>
      <xdr:row>161</xdr:row>
      <xdr:rowOff>0</xdr:rowOff>
    </xdr:to>
    <xdr:sp>
      <xdr:nvSpPr>
        <xdr:cNvPr id="13" name="TextBox 39"/>
        <xdr:cNvSpPr txBox="1">
          <a:spLocks noChangeArrowheads="1"/>
        </xdr:cNvSpPr>
      </xdr:nvSpPr>
      <xdr:spPr>
        <a:xfrm>
          <a:off x="504825" y="32204025"/>
          <a:ext cx="63436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1</xdr:col>
      <xdr:colOff>9525</xdr:colOff>
      <xdr:row>167</xdr:row>
      <xdr:rowOff>0</xdr:rowOff>
    </xdr:from>
    <xdr:to>
      <xdr:col>10</xdr:col>
      <xdr:colOff>781050</xdr:colOff>
      <xdr:row>167</xdr:row>
      <xdr:rowOff>0</xdr:rowOff>
    </xdr:to>
    <xdr:sp>
      <xdr:nvSpPr>
        <xdr:cNvPr id="14" name="TextBox 40"/>
        <xdr:cNvSpPr txBox="1">
          <a:spLocks noChangeArrowheads="1"/>
        </xdr:cNvSpPr>
      </xdr:nvSpPr>
      <xdr:spPr>
        <a:xfrm>
          <a:off x="257175" y="33404175"/>
          <a:ext cx="65913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1</xdr:col>
      <xdr:colOff>9525</xdr:colOff>
      <xdr:row>184</xdr:row>
      <xdr:rowOff>0</xdr:rowOff>
    </xdr:from>
    <xdr:to>
      <xdr:col>11</xdr:col>
      <xdr:colOff>0</xdr:colOff>
      <xdr:row>184</xdr:row>
      <xdr:rowOff>0</xdr:rowOff>
    </xdr:to>
    <xdr:sp>
      <xdr:nvSpPr>
        <xdr:cNvPr id="15" name="TextBox 41"/>
        <xdr:cNvSpPr txBox="1">
          <a:spLocks noChangeArrowheads="1"/>
        </xdr:cNvSpPr>
      </xdr:nvSpPr>
      <xdr:spPr>
        <a:xfrm>
          <a:off x="257175" y="36804600"/>
          <a:ext cx="659130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1</xdr:col>
      <xdr:colOff>9525</xdr:colOff>
      <xdr:row>184</xdr:row>
      <xdr:rowOff>0</xdr:rowOff>
    </xdr:from>
    <xdr:to>
      <xdr:col>11</xdr:col>
      <xdr:colOff>0</xdr:colOff>
      <xdr:row>184</xdr:row>
      <xdr:rowOff>0</xdr:rowOff>
    </xdr:to>
    <xdr:sp>
      <xdr:nvSpPr>
        <xdr:cNvPr id="16" name="TextBox 42"/>
        <xdr:cNvSpPr txBox="1">
          <a:spLocks noChangeArrowheads="1"/>
        </xdr:cNvSpPr>
      </xdr:nvSpPr>
      <xdr:spPr>
        <a:xfrm>
          <a:off x="257175" y="36804600"/>
          <a:ext cx="659130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1</xdr:col>
      <xdr:colOff>9525</xdr:colOff>
      <xdr:row>184</xdr:row>
      <xdr:rowOff>0</xdr:rowOff>
    </xdr:from>
    <xdr:to>
      <xdr:col>10</xdr:col>
      <xdr:colOff>781050</xdr:colOff>
      <xdr:row>184</xdr:row>
      <xdr:rowOff>0</xdr:rowOff>
    </xdr:to>
    <xdr:sp>
      <xdr:nvSpPr>
        <xdr:cNvPr id="17" name="TextBox 43"/>
        <xdr:cNvSpPr txBox="1">
          <a:spLocks noChangeArrowheads="1"/>
        </xdr:cNvSpPr>
      </xdr:nvSpPr>
      <xdr:spPr>
        <a:xfrm>
          <a:off x="257175" y="36804600"/>
          <a:ext cx="659130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1</xdr:col>
      <xdr:colOff>9525</xdr:colOff>
      <xdr:row>187</xdr:row>
      <xdr:rowOff>0</xdr:rowOff>
    </xdr:from>
    <xdr:to>
      <xdr:col>11</xdr:col>
      <xdr:colOff>0</xdr:colOff>
      <xdr:row>187</xdr:row>
      <xdr:rowOff>0</xdr:rowOff>
    </xdr:to>
    <xdr:sp>
      <xdr:nvSpPr>
        <xdr:cNvPr id="18" name="TextBox 44"/>
        <xdr:cNvSpPr txBox="1">
          <a:spLocks noChangeArrowheads="1"/>
        </xdr:cNvSpPr>
      </xdr:nvSpPr>
      <xdr:spPr>
        <a:xfrm>
          <a:off x="257175" y="37404675"/>
          <a:ext cx="659130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Kunming City in the Province of Yunnan,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1</xdr:col>
      <xdr:colOff>238125</xdr:colOff>
      <xdr:row>161</xdr:row>
      <xdr:rowOff>0</xdr:rowOff>
    </xdr:from>
    <xdr:to>
      <xdr:col>10</xdr:col>
      <xdr:colOff>781050</xdr:colOff>
      <xdr:row>161</xdr:row>
      <xdr:rowOff>0</xdr:rowOff>
    </xdr:to>
    <xdr:sp>
      <xdr:nvSpPr>
        <xdr:cNvPr id="19" name="TextBox 45"/>
        <xdr:cNvSpPr txBox="1">
          <a:spLocks noChangeArrowheads="1"/>
        </xdr:cNvSpPr>
      </xdr:nvSpPr>
      <xdr:spPr>
        <a:xfrm>
          <a:off x="485775" y="32204025"/>
          <a:ext cx="636270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2</xdr:col>
      <xdr:colOff>619125</xdr:colOff>
      <xdr:row>36</xdr:row>
      <xdr:rowOff>66675</xdr:rowOff>
    </xdr:from>
    <xdr:ext cx="76200" cy="200025"/>
    <xdr:sp>
      <xdr:nvSpPr>
        <xdr:cNvPr id="20" name="TextBox 46"/>
        <xdr:cNvSpPr txBox="1">
          <a:spLocks noChangeArrowheads="1"/>
        </xdr:cNvSpPr>
      </xdr:nvSpPr>
      <xdr:spPr>
        <a:xfrm>
          <a:off x="1114425" y="7267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7"/>
  <sheetViews>
    <sheetView tabSelected="1" zoomScaleSheetLayoutView="100" workbookViewId="0" topLeftCell="A33">
      <selection activeCell="C38" sqref="C38"/>
    </sheetView>
  </sheetViews>
  <sheetFormatPr defaultColWidth="9.140625" defaultRowHeight="12.75"/>
  <cols>
    <col min="1" max="1" width="9.140625" style="2" customWidth="1"/>
    <col min="2" max="2" width="40.7109375" style="2" customWidth="1"/>
    <col min="3" max="3" width="4.7109375" style="2" customWidth="1"/>
    <col min="4" max="5" width="13.7109375" style="2" customWidth="1"/>
    <col min="6" max="6" width="1.7109375" style="2" customWidth="1"/>
    <col min="7" max="8" width="13.7109375" style="2" customWidth="1"/>
    <col min="9" max="16384" width="9.140625" style="2" customWidth="1"/>
  </cols>
  <sheetData>
    <row r="1" spans="2:8" ht="15.75">
      <c r="B1" s="76" t="s">
        <v>241</v>
      </c>
      <c r="C1" s="76"/>
      <c r="D1" s="76"/>
      <c r="E1" s="76"/>
      <c r="F1" s="76"/>
      <c r="G1" s="76"/>
      <c r="H1" s="76"/>
    </row>
    <row r="2" spans="2:3" ht="16.5">
      <c r="B2" s="1" t="s">
        <v>217</v>
      </c>
      <c r="C2" s="74"/>
    </row>
    <row r="3" spans="2:3" ht="15.75">
      <c r="B3" s="157" t="s">
        <v>117</v>
      </c>
      <c r="C3" s="75"/>
    </row>
    <row r="4" spans="2:3" ht="15.75">
      <c r="B4" s="77"/>
      <c r="C4" s="77"/>
    </row>
    <row r="5" spans="2:8" ht="15.75">
      <c r="B5" s="76" t="s">
        <v>156</v>
      </c>
      <c r="C5" s="76"/>
      <c r="D5" s="76"/>
      <c r="E5" s="76"/>
      <c r="F5" s="76"/>
      <c r="G5" s="76"/>
      <c r="H5" s="76"/>
    </row>
    <row r="6" spans="2:8" ht="15.75">
      <c r="B6" s="1"/>
      <c r="C6" s="1"/>
      <c r="D6" s="166" t="s">
        <v>41</v>
      </c>
      <c r="E6" s="166"/>
      <c r="F6" s="130"/>
      <c r="G6" s="166" t="s">
        <v>132</v>
      </c>
      <c r="H6" s="166"/>
    </row>
    <row r="7" spans="3:8" ht="38.25">
      <c r="C7" s="115" t="s">
        <v>166</v>
      </c>
      <c r="D7" s="104" t="s">
        <v>154</v>
      </c>
      <c r="E7" s="102" t="s">
        <v>155</v>
      </c>
      <c r="F7" s="106"/>
      <c r="G7" s="104" t="s">
        <v>232</v>
      </c>
      <c r="H7" s="102" t="s">
        <v>231</v>
      </c>
    </row>
    <row r="8" spans="4:8" ht="15.75">
      <c r="D8" s="103" t="s">
        <v>215</v>
      </c>
      <c r="E8" s="103" t="s">
        <v>216</v>
      </c>
      <c r="F8" s="106"/>
      <c r="G8" s="103" t="s">
        <v>215</v>
      </c>
      <c r="H8" s="103" t="s">
        <v>216</v>
      </c>
    </row>
    <row r="9" spans="4:8" ht="15.75">
      <c r="D9" s="105" t="s">
        <v>1</v>
      </c>
      <c r="E9" s="82" t="s">
        <v>1</v>
      </c>
      <c r="F9" s="106"/>
      <c r="G9" s="105" t="s">
        <v>1</v>
      </c>
      <c r="H9" s="82" t="s">
        <v>1</v>
      </c>
    </row>
    <row r="10" spans="4:8" ht="15.75">
      <c r="D10" s="49"/>
      <c r="E10" s="49"/>
      <c r="F10" s="49"/>
      <c r="G10" s="49"/>
      <c r="H10" s="49"/>
    </row>
    <row r="11" spans="2:8" ht="16.5">
      <c r="B11" s="2" t="s">
        <v>62</v>
      </c>
      <c r="C11" s="139"/>
      <c r="D11" s="58">
        <v>62814</v>
      </c>
      <c r="E11" s="29">
        <v>60934</v>
      </c>
      <c r="F11" s="29"/>
      <c r="G11" s="58">
        <v>93852</v>
      </c>
      <c r="H11" s="29">
        <v>108735</v>
      </c>
    </row>
    <row r="12" spans="2:8" ht="16.5">
      <c r="B12" s="2" t="s">
        <v>157</v>
      </c>
      <c r="C12" s="139"/>
      <c r="D12" s="61">
        <v>-41468</v>
      </c>
      <c r="E12" s="32">
        <v>-45893</v>
      </c>
      <c r="F12" s="32"/>
      <c r="G12" s="61">
        <v>-64421</v>
      </c>
      <c r="H12" s="32">
        <v>-80209</v>
      </c>
    </row>
    <row r="13" spans="3:8" ht="16.5">
      <c r="C13" s="139"/>
      <c r="D13" s="61"/>
      <c r="E13" s="32"/>
      <c r="F13" s="32"/>
      <c r="G13" s="61"/>
      <c r="H13" s="32"/>
    </row>
    <row r="14" spans="2:9" ht="16.5">
      <c r="B14" s="2" t="s">
        <v>158</v>
      </c>
      <c r="C14" s="139"/>
      <c r="D14" s="62">
        <f>SUM(D11:D12)</f>
        <v>21346</v>
      </c>
      <c r="E14" s="30">
        <f>SUM(E11:E12)</f>
        <v>15041</v>
      </c>
      <c r="F14" s="32"/>
      <c r="G14" s="62">
        <f>SUM(G11:G12)</f>
        <v>29431</v>
      </c>
      <c r="H14" s="30">
        <f>SUM(H11:H12)</f>
        <v>28526</v>
      </c>
      <c r="I14" s="9"/>
    </row>
    <row r="15" spans="2:9" ht="16.5">
      <c r="B15" s="2" t="s">
        <v>103</v>
      </c>
      <c r="C15" s="139"/>
      <c r="D15" s="61">
        <v>2076</v>
      </c>
      <c r="E15" s="32">
        <v>3599</v>
      </c>
      <c r="F15" s="32"/>
      <c r="G15" s="61">
        <v>9046</v>
      </c>
      <c r="H15" s="32">
        <v>29924</v>
      </c>
      <c r="I15" s="9"/>
    </row>
    <row r="16" spans="2:9" ht="16.5">
      <c r="B16" s="2" t="s">
        <v>159</v>
      </c>
      <c r="C16" s="139"/>
      <c r="D16" s="61">
        <v>-16348</v>
      </c>
      <c r="E16" s="32">
        <v>-6313</v>
      </c>
      <c r="F16" s="32"/>
      <c r="G16" s="61">
        <v>-24831</v>
      </c>
      <c r="H16" s="32">
        <v>-75692</v>
      </c>
      <c r="I16" s="9"/>
    </row>
    <row r="17" spans="3:9" ht="16.5">
      <c r="C17" s="139"/>
      <c r="D17" s="61"/>
      <c r="E17" s="32"/>
      <c r="F17" s="32"/>
      <c r="G17" s="61"/>
      <c r="H17" s="32"/>
      <c r="I17" s="9"/>
    </row>
    <row r="18" spans="2:9" ht="16.5">
      <c r="B18" s="2" t="s">
        <v>73</v>
      </c>
      <c r="C18" s="139">
        <v>8</v>
      </c>
      <c r="D18" s="62">
        <f>SUM(D14:D16)</f>
        <v>7074</v>
      </c>
      <c r="E18" s="30">
        <f>SUM(E14:E16)</f>
        <v>12327</v>
      </c>
      <c r="F18" s="32"/>
      <c r="G18" s="62">
        <f>SUM(G14:G16)</f>
        <v>13646</v>
      </c>
      <c r="H18" s="30">
        <f>SUM(H14:H16)</f>
        <v>-17242</v>
      </c>
      <c r="I18" s="9"/>
    </row>
    <row r="19" spans="2:8" ht="16.5">
      <c r="B19" s="2" t="s">
        <v>78</v>
      </c>
      <c r="C19" s="139"/>
      <c r="D19" s="58">
        <v>-1679</v>
      </c>
      <c r="E19" s="29">
        <v>-2797</v>
      </c>
      <c r="F19" s="29"/>
      <c r="G19" s="58">
        <v>-3604</v>
      </c>
      <c r="H19" s="29">
        <v>-6160</v>
      </c>
    </row>
    <row r="20" spans="2:8" ht="16.5">
      <c r="B20" s="2" t="s">
        <v>74</v>
      </c>
      <c r="C20" s="139"/>
      <c r="D20" s="61">
        <v>493</v>
      </c>
      <c r="E20" s="32">
        <v>843</v>
      </c>
      <c r="F20" s="32"/>
      <c r="G20" s="61">
        <v>878</v>
      </c>
      <c r="H20" s="32">
        <v>1323</v>
      </c>
    </row>
    <row r="21" spans="3:8" ht="16.5">
      <c r="C21" s="139"/>
      <c r="D21" s="61"/>
      <c r="E21" s="32"/>
      <c r="F21" s="32"/>
      <c r="G21" s="61"/>
      <c r="H21" s="32"/>
    </row>
    <row r="22" spans="2:9" ht="16.5">
      <c r="B22" s="2" t="s">
        <v>79</v>
      </c>
      <c r="C22" s="139"/>
      <c r="D22" s="62">
        <f>SUM(D18:D20)</f>
        <v>5888</v>
      </c>
      <c r="E22" s="30">
        <f>SUM(E18:E20)</f>
        <v>10373</v>
      </c>
      <c r="F22" s="32"/>
      <c r="G22" s="62">
        <f>SUM(G18:G20)</f>
        <v>10920</v>
      </c>
      <c r="H22" s="30">
        <f>SUM(H18:H20)</f>
        <v>-22079</v>
      </c>
      <c r="I22" s="9"/>
    </row>
    <row r="23" spans="2:8" ht="16.5">
      <c r="B23" s="2" t="s">
        <v>6</v>
      </c>
      <c r="C23" s="139">
        <v>18</v>
      </c>
      <c r="D23" s="61">
        <v>-1658</v>
      </c>
      <c r="E23" s="32">
        <v>-2721</v>
      </c>
      <c r="F23" s="32"/>
      <c r="G23" s="61">
        <v>-2983</v>
      </c>
      <c r="H23" s="32">
        <v>-4579</v>
      </c>
    </row>
    <row r="24" spans="2:8" ht="16.5">
      <c r="B24" s="46" t="s">
        <v>160</v>
      </c>
      <c r="C24" s="143"/>
      <c r="D24" s="107">
        <v>-1520</v>
      </c>
      <c r="E24" s="108">
        <v>-2485</v>
      </c>
      <c r="F24" s="32"/>
      <c r="G24" s="107">
        <v>-2737</v>
      </c>
      <c r="H24" s="108">
        <v>-4208</v>
      </c>
    </row>
    <row r="25" spans="2:8" ht="16.5">
      <c r="B25" s="46" t="s">
        <v>161</v>
      </c>
      <c r="C25" s="143"/>
      <c r="D25" s="109">
        <v>-138</v>
      </c>
      <c r="E25" s="110">
        <v>-236</v>
      </c>
      <c r="F25" s="32"/>
      <c r="G25" s="109">
        <v>-246</v>
      </c>
      <c r="H25" s="110">
        <v>-371</v>
      </c>
    </row>
    <row r="26" spans="3:8" ht="16.5">
      <c r="C26" s="139"/>
      <c r="D26" s="61"/>
      <c r="E26" s="32"/>
      <c r="F26" s="32"/>
      <c r="G26" s="61"/>
      <c r="H26" s="32"/>
    </row>
    <row r="27" spans="2:8" ht="16.5">
      <c r="B27" s="2" t="s">
        <v>80</v>
      </c>
      <c r="C27" s="139"/>
      <c r="D27" s="62">
        <f>SUM(D22:D23)</f>
        <v>4230</v>
      </c>
      <c r="E27" s="30">
        <f>SUM(E22:E23)</f>
        <v>7652</v>
      </c>
      <c r="F27" s="32"/>
      <c r="G27" s="62">
        <f>SUM(G22:G23)</f>
        <v>7937</v>
      </c>
      <c r="H27" s="30">
        <f>SUM(H22:H23)</f>
        <v>-26658</v>
      </c>
    </row>
    <row r="28" spans="2:8" ht="16.5">
      <c r="B28" s="2" t="s">
        <v>81</v>
      </c>
      <c r="C28" s="139"/>
      <c r="D28" s="61">
        <v>-146</v>
      </c>
      <c r="E28" s="32">
        <v>-422</v>
      </c>
      <c r="F28" s="32"/>
      <c r="G28" s="61">
        <v>328</v>
      </c>
      <c r="H28" s="32">
        <v>-947</v>
      </c>
    </row>
    <row r="29" spans="2:8" ht="23.25" customHeight="1" thickBot="1">
      <c r="B29" s="111" t="s">
        <v>162</v>
      </c>
      <c r="C29" s="144"/>
      <c r="D29" s="59">
        <f>SUM(D27:D28)</f>
        <v>4084</v>
      </c>
      <c r="E29" s="60">
        <f>SUM(E27:E28)</f>
        <v>7230</v>
      </c>
      <c r="F29" s="32"/>
      <c r="G29" s="59">
        <f>SUM(G27:G28)</f>
        <v>8265</v>
      </c>
      <c r="H29" s="60">
        <f>SUM(H27:H28)</f>
        <v>-27605</v>
      </c>
    </row>
    <row r="30" spans="2:8" ht="16.5">
      <c r="B30" s="48"/>
      <c r="C30" s="145"/>
      <c r="D30" s="52"/>
      <c r="E30" s="20"/>
      <c r="F30" s="20"/>
      <c r="G30" s="52"/>
      <c r="H30" s="20"/>
    </row>
    <row r="31" spans="2:8" ht="16.5">
      <c r="B31" s="3" t="s">
        <v>163</v>
      </c>
      <c r="C31" s="146"/>
      <c r="E31" s="49"/>
      <c r="F31" s="49"/>
      <c r="G31" s="54"/>
      <c r="H31" s="55"/>
    </row>
    <row r="32" spans="1:8" ht="16.5">
      <c r="A32" s="3"/>
      <c r="B32" s="3" t="s">
        <v>164</v>
      </c>
      <c r="C32" s="146">
        <v>26</v>
      </c>
      <c r="D32" s="56">
        <f>(D29/259525.583)*100</f>
        <v>1.5736406225508797</v>
      </c>
      <c r="E32" s="57">
        <f>(E29/259525.583)*100</f>
        <v>2.7858525222925707</v>
      </c>
      <c r="F32" s="57"/>
      <c r="G32" s="56">
        <f>(G29/259525.583)*100</f>
        <v>3.1846571364796814</v>
      </c>
      <c r="H32" s="57">
        <f>(H29/259525.583)*100</f>
        <v>-10.636716303995355</v>
      </c>
    </row>
    <row r="33" spans="1:8" ht="17.25" thickBot="1">
      <c r="A33" s="3"/>
      <c r="B33" s="3" t="s">
        <v>165</v>
      </c>
      <c r="C33" s="146">
        <v>26</v>
      </c>
      <c r="D33" s="113">
        <v>0</v>
      </c>
      <c r="E33" s="114">
        <v>0</v>
      </c>
      <c r="F33" s="57"/>
      <c r="G33" s="113">
        <v>0</v>
      </c>
      <c r="H33" s="114">
        <v>0</v>
      </c>
    </row>
    <row r="34" spans="1:3" ht="15.75">
      <c r="A34" s="3"/>
      <c r="B34" s="51"/>
      <c r="C34" s="51"/>
    </row>
    <row r="35" spans="2:8" s="1" customFormat="1" ht="15.75" customHeight="1">
      <c r="B35" s="168" t="s">
        <v>220</v>
      </c>
      <c r="C35" s="168"/>
      <c r="D35" s="168"/>
      <c r="E35" s="168"/>
      <c r="F35" s="168"/>
      <c r="G35" s="168"/>
      <c r="H35" s="168"/>
    </row>
    <row r="36" spans="2:8" ht="15.75">
      <c r="B36" s="168"/>
      <c r="C36" s="168"/>
      <c r="D36" s="168"/>
      <c r="E36" s="168"/>
      <c r="F36" s="168"/>
      <c r="G36" s="168"/>
      <c r="H36" s="168"/>
    </row>
    <row r="37" spans="2:8" ht="15.75">
      <c r="B37" s="123"/>
      <c r="C37" s="123"/>
      <c r="D37" s="123"/>
      <c r="E37" s="123"/>
      <c r="F37" s="123"/>
      <c r="G37" s="123"/>
      <c r="H37" s="123"/>
    </row>
    <row r="38" spans="2:8" ht="15.75">
      <c r="B38" s="123"/>
      <c r="C38" s="123"/>
      <c r="D38" s="123"/>
      <c r="E38" s="123"/>
      <c r="F38" s="123"/>
      <c r="G38" s="123"/>
      <c r="H38" s="123"/>
    </row>
    <row r="39" spans="2:8" ht="15.75">
      <c r="B39" s="112"/>
      <c r="C39" s="112"/>
      <c r="D39" s="112"/>
      <c r="E39" s="112"/>
      <c r="F39" s="112"/>
      <c r="G39" s="112"/>
      <c r="H39" s="112"/>
    </row>
    <row r="40" spans="2:8" ht="16.5">
      <c r="B40" s="74" t="s">
        <v>113</v>
      </c>
      <c r="C40" s="74"/>
      <c r="D40" s="139"/>
      <c r="E40" s="139"/>
      <c r="F40" s="139"/>
      <c r="G40" s="139"/>
      <c r="H40" s="139"/>
    </row>
    <row r="41" spans="2:8" ht="16.5">
      <c r="B41" s="139"/>
      <c r="C41" s="139"/>
      <c r="D41" s="167" t="s">
        <v>218</v>
      </c>
      <c r="E41" s="167"/>
      <c r="F41" s="158"/>
      <c r="G41" s="167" t="s">
        <v>219</v>
      </c>
      <c r="H41" s="167"/>
    </row>
    <row r="42" spans="2:8" ht="16.5">
      <c r="B42" s="139"/>
      <c r="C42" s="139"/>
      <c r="D42" s="159" t="s">
        <v>214</v>
      </c>
      <c r="E42" s="159" t="s">
        <v>104</v>
      </c>
      <c r="F42" s="160"/>
      <c r="G42" s="159" t="s">
        <v>214</v>
      </c>
      <c r="H42" s="159" t="s">
        <v>104</v>
      </c>
    </row>
    <row r="43" spans="2:8" ht="16.5">
      <c r="B43" s="139"/>
      <c r="C43" s="139"/>
      <c r="D43" s="161" t="s">
        <v>1</v>
      </c>
      <c r="E43" s="161" t="s">
        <v>1</v>
      </c>
      <c r="F43" s="158"/>
      <c r="G43" s="161" t="s">
        <v>1</v>
      </c>
      <c r="H43" s="161" t="s">
        <v>1</v>
      </c>
    </row>
    <row r="44" spans="2:8" ht="16.5">
      <c r="B44" s="139"/>
      <c r="C44" s="139"/>
      <c r="D44" s="139"/>
      <c r="E44" s="139"/>
      <c r="F44" s="139"/>
      <c r="G44" s="139"/>
      <c r="H44" s="139"/>
    </row>
    <row r="45" spans="2:8" ht="16.5">
      <c r="B45" s="139" t="s">
        <v>114</v>
      </c>
      <c r="C45" s="139"/>
      <c r="D45" s="162">
        <f>D18</f>
        <v>7074</v>
      </c>
      <c r="E45" s="162">
        <f>E18</f>
        <v>12327</v>
      </c>
      <c r="F45" s="139"/>
      <c r="G45" s="162">
        <f>G18</f>
        <v>13646</v>
      </c>
      <c r="H45" s="162">
        <f>H18</f>
        <v>-17242</v>
      </c>
    </row>
    <row r="46" spans="2:8" ht="16.5">
      <c r="B46" s="139" t="s">
        <v>115</v>
      </c>
      <c r="C46" s="139"/>
      <c r="D46" s="163">
        <v>90</v>
      </c>
      <c r="E46" s="163">
        <v>0</v>
      </c>
      <c r="F46" s="139"/>
      <c r="G46" s="164">
        <v>282</v>
      </c>
      <c r="H46" s="163">
        <v>0</v>
      </c>
    </row>
    <row r="47" spans="2:8" ht="16.5">
      <c r="B47" s="139" t="s">
        <v>116</v>
      </c>
      <c r="C47" s="139"/>
      <c r="D47" s="162">
        <f>D19</f>
        <v>-1679</v>
      </c>
      <c r="E47" s="162">
        <f>E19</f>
        <v>-2797</v>
      </c>
      <c r="F47" s="139"/>
      <c r="G47" s="162">
        <f>G19</f>
        <v>-3604</v>
      </c>
      <c r="H47" s="162">
        <f>H19</f>
        <v>-6160</v>
      </c>
    </row>
  </sheetData>
  <mergeCells count="5">
    <mergeCell ref="D6:E6"/>
    <mergeCell ref="G6:H6"/>
    <mergeCell ref="D41:E41"/>
    <mergeCell ref="G41:H41"/>
    <mergeCell ref="B35:H36"/>
  </mergeCells>
  <printOptions/>
  <pageMargins left="0.5" right="0" top="1" bottom="0.5" header="0.25" footer="0.25"/>
  <pageSetup horizontalDpi="300" verticalDpi="3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1"/>
  <sheetViews>
    <sheetView view="pageBreakPreview" zoomScaleSheetLayoutView="100" workbookViewId="0" topLeftCell="A1">
      <selection activeCell="C10" sqref="C10"/>
    </sheetView>
  </sheetViews>
  <sheetFormatPr defaultColWidth="9.140625" defaultRowHeight="12.75"/>
  <cols>
    <col min="1" max="1" width="9.140625" style="2" customWidth="1"/>
    <col min="2" max="2" width="60.7109375" style="2" customWidth="1"/>
    <col min="3" max="3" width="4.7109375" style="2" customWidth="1"/>
    <col min="4" max="4" width="14.7109375" style="1" customWidth="1"/>
    <col min="5" max="5" width="1.7109375" style="2" customWidth="1"/>
    <col min="6" max="6" width="14.7109375" style="2" customWidth="1"/>
    <col min="7" max="7" width="4.7109375" style="2" customWidth="1"/>
    <col min="8" max="16384" width="9.140625" style="2" customWidth="1"/>
  </cols>
  <sheetData>
    <row r="1" spans="2:6" ht="15.75">
      <c r="B1" s="76" t="s">
        <v>241</v>
      </c>
      <c r="C1" s="76"/>
      <c r="D1" s="76"/>
      <c r="E1" s="76"/>
      <c r="F1" s="76"/>
    </row>
    <row r="2" spans="2:3" ht="16.5">
      <c r="B2" s="1" t="s">
        <v>217</v>
      </c>
      <c r="C2" s="74"/>
    </row>
    <row r="3" spans="2:3" ht="15.75">
      <c r="B3" s="157" t="s">
        <v>117</v>
      </c>
      <c r="C3" s="75"/>
    </row>
    <row r="4" spans="2:3" ht="15.75">
      <c r="B4" s="130"/>
      <c r="C4" s="130"/>
    </row>
    <row r="5" spans="2:6" ht="15.75">
      <c r="B5" s="1" t="s">
        <v>118</v>
      </c>
      <c r="C5" s="1"/>
      <c r="D5" s="80"/>
      <c r="E5" s="80"/>
      <c r="F5" s="80"/>
    </row>
    <row r="6" spans="4:6" ht="15.75">
      <c r="D6" s="124" t="s">
        <v>167</v>
      </c>
      <c r="E6" s="125"/>
      <c r="F6" s="124" t="s">
        <v>168</v>
      </c>
    </row>
    <row r="7" spans="3:6" ht="15.75">
      <c r="C7" s="1" t="s">
        <v>166</v>
      </c>
      <c r="D7" s="126">
        <v>37802</v>
      </c>
      <c r="E7" s="125"/>
      <c r="F7" s="127" t="s">
        <v>119</v>
      </c>
    </row>
    <row r="8" spans="4:6" ht="15.75">
      <c r="D8" s="124" t="s">
        <v>1</v>
      </c>
      <c r="E8" s="125"/>
      <c r="F8" s="124" t="s">
        <v>1</v>
      </c>
    </row>
    <row r="9" spans="2:6" ht="16.5">
      <c r="B9" s="1" t="s">
        <v>170</v>
      </c>
      <c r="C9" s="139"/>
      <c r="D9" s="82"/>
      <c r="E9" s="81"/>
      <c r="F9" s="82"/>
    </row>
    <row r="10" spans="2:6" ht="16.5">
      <c r="B10" s="36" t="s">
        <v>171</v>
      </c>
      <c r="C10" s="139">
        <v>9</v>
      </c>
      <c r="D10" s="33">
        <v>256325</v>
      </c>
      <c r="E10" s="12"/>
      <c r="F10" s="12">
        <v>258565</v>
      </c>
    </row>
    <row r="11" spans="2:6" ht="16.5">
      <c r="B11" s="36" t="s">
        <v>169</v>
      </c>
      <c r="C11" s="74"/>
      <c r="D11" s="33">
        <v>30642</v>
      </c>
      <c r="E11" s="12"/>
      <c r="F11" s="12">
        <v>30642</v>
      </c>
    </row>
    <row r="12" spans="2:6" ht="16.5">
      <c r="B12" s="36" t="s">
        <v>172</v>
      </c>
      <c r="C12" s="74"/>
      <c r="D12" s="35">
        <v>44432</v>
      </c>
      <c r="E12" s="12"/>
      <c r="F12" s="12">
        <v>43972</v>
      </c>
    </row>
    <row r="13" spans="2:6" ht="16.5">
      <c r="B13" s="36" t="s">
        <v>173</v>
      </c>
      <c r="C13" s="74"/>
      <c r="D13" s="35">
        <v>42180</v>
      </c>
      <c r="E13" s="12"/>
      <c r="F13" s="12">
        <v>42180</v>
      </c>
    </row>
    <row r="14" spans="2:6" ht="16.5">
      <c r="B14" s="36" t="s">
        <v>174</v>
      </c>
      <c r="C14" s="74"/>
      <c r="D14" s="33">
        <v>1847</v>
      </c>
      <c r="E14" s="12"/>
      <c r="F14" s="12">
        <v>1847</v>
      </c>
    </row>
    <row r="15" spans="2:6" ht="16.5">
      <c r="B15" s="36"/>
      <c r="C15" s="74"/>
      <c r="D15" s="33"/>
      <c r="E15" s="12"/>
      <c r="F15" s="12"/>
    </row>
    <row r="16" spans="2:6" ht="16.5">
      <c r="B16" s="36"/>
      <c r="C16" s="74"/>
      <c r="D16" s="50">
        <f>SUM(D10:D14)</f>
        <v>375426</v>
      </c>
      <c r="E16" s="12"/>
      <c r="F16" s="85">
        <f>SUM(F10:F14)</f>
        <v>377206</v>
      </c>
    </row>
    <row r="17" spans="2:6" ht="16.5">
      <c r="B17" s="1"/>
      <c r="C17" s="74"/>
      <c r="D17" s="33"/>
      <c r="E17" s="12"/>
      <c r="F17" s="33"/>
    </row>
    <row r="18" spans="2:6" ht="16.5">
      <c r="B18" s="1" t="s">
        <v>179</v>
      </c>
      <c r="C18" s="74"/>
      <c r="D18" s="33"/>
      <c r="E18" s="12"/>
      <c r="F18" s="12"/>
    </row>
    <row r="19" spans="2:6" ht="16.5">
      <c r="B19" s="36" t="s">
        <v>175</v>
      </c>
      <c r="C19" s="140"/>
      <c r="D19" s="37">
        <v>320267</v>
      </c>
      <c r="E19" s="12"/>
      <c r="F19" s="38">
        <v>392307</v>
      </c>
    </row>
    <row r="20" spans="2:6" ht="16.5">
      <c r="B20" s="36" t="s">
        <v>46</v>
      </c>
      <c r="C20" s="140"/>
      <c r="D20" s="39">
        <v>47439</v>
      </c>
      <c r="E20" s="12"/>
      <c r="F20" s="40">
        <v>53653</v>
      </c>
    </row>
    <row r="21" spans="2:6" ht="16.5">
      <c r="B21" s="36" t="s">
        <v>47</v>
      </c>
      <c r="C21" s="140"/>
      <c r="D21" s="39">
        <v>78880</v>
      </c>
      <c r="E21" s="12"/>
      <c r="F21" s="40">
        <v>52092</v>
      </c>
    </row>
    <row r="22" spans="2:6" ht="16.5">
      <c r="B22" s="36" t="s">
        <v>48</v>
      </c>
      <c r="C22" s="139">
        <v>20</v>
      </c>
      <c r="D22" s="39">
        <v>18093</v>
      </c>
      <c r="E22" s="12"/>
      <c r="F22" s="40">
        <v>25281</v>
      </c>
    </row>
    <row r="23" spans="2:6" ht="16.5">
      <c r="B23" s="36" t="s">
        <v>9</v>
      </c>
      <c r="C23" s="140"/>
      <c r="D23" s="39">
        <v>91151</v>
      </c>
      <c r="E23" s="12"/>
      <c r="F23" s="40">
        <v>46266</v>
      </c>
    </row>
    <row r="24" spans="2:6" ht="16.5">
      <c r="B24" s="36"/>
      <c r="C24" s="140"/>
      <c r="D24" s="39"/>
      <c r="E24" s="12"/>
      <c r="F24" s="40"/>
    </row>
    <row r="25" spans="3:6" ht="15" customHeight="1">
      <c r="C25" s="139"/>
      <c r="D25" s="41">
        <f>SUM(D19:D23)</f>
        <v>555830</v>
      </c>
      <c r="E25" s="12"/>
      <c r="F25" s="42">
        <f>SUM(F19:F23)</f>
        <v>569599</v>
      </c>
    </row>
    <row r="26" spans="2:6" ht="16.5">
      <c r="B26" s="1" t="s">
        <v>180</v>
      </c>
      <c r="C26" s="74"/>
      <c r="D26" s="39"/>
      <c r="E26" s="12"/>
      <c r="F26" s="40"/>
    </row>
    <row r="27" spans="2:6" ht="16.5">
      <c r="B27" s="36" t="s">
        <v>177</v>
      </c>
      <c r="C27" s="140"/>
      <c r="D27" s="131">
        <v>725</v>
      </c>
      <c r="E27" s="12"/>
      <c r="F27" s="40">
        <v>725</v>
      </c>
    </row>
    <row r="28" spans="2:6" ht="16.5">
      <c r="B28" s="36" t="s">
        <v>10</v>
      </c>
      <c r="C28" s="139">
        <v>22</v>
      </c>
      <c r="D28" s="131">
        <v>71102</v>
      </c>
      <c r="E28" s="12"/>
      <c r="F28" s="40">
        <v>103667</v>
      </c>
    </row>
    <row r="29" spans="2:6" ht="16.5">
      <c r="B29" s="36" t="s">
        <v>49</v>
      </c>
      <c r="C29" s="140"/>
      <c r="D29" s="39">
        <v>128149</v>
      </c>
      <c r="E29" s="12"/>
      <c r="F29" s="40">
        <v>132734</v>
      </c>
    </row>
    <row r="30" spans="2:6" ht="16.5">
      <c r="B30" s="36" t="s">
        <v>176</v>
      </c>
      <c r="C30" s="140"/>
      <c r="D30" s="39">
        <v>30300</v>
      </c>
      <c r="E30" s="12"/>
      <c r="F30" s="40">
        <v>13277</v>
      </c>
    </row>
    <row r="31" spans="2:6" ht="16.5">
      <c r="B31" s="36"/>
      <c r="C31" s="140"/>
      <c r="D31" s="39"/>
      <c r="E31" s="12"/>
      <c r="F31" s="40"/>
    </row>
    <row r="32" spans="3:6" ht="16.5">
      <c r="C32" s="139"/>
      <c r="D32" s="41">
        <f>SUM(D27:D30)</f>
        <v>230276</v>
      </c>
      <c r="E32" s="12"/>
      <c r="F32" s="42">
        <f>SUM(F27:F30)</f>
        <v>250403</v>
      </c>
    </row>
    <row r="33" spans="2:6" ht="15.75" customHeight="1">
      <c r="B33" s="1" t="s">
        <v>181</v>
      </c>
      <c r="C33" s="74"/>
      <c r="D33" s="33">
        <f>D25-D32</f>
        <v>325554</v>
      </c>
      <c r="E33" s="12"/>
      <c r="F33" s="12">
        <f>F25-F32</f>
        <v>319196</v>
      </c>
    </row>
    <row r="34" spans="2:6" ht="15.75" customHeight="1">
      <c r="B34" s="1"/>
      <c r="C34" s="74"/>
      <c r="D34" s="33"/>
      <c r="E34" s="12"/>
      <c r="F34" s="12"/>
    </row>
    <row r="35" spans="3:6" ht="23.25" customHeight="1" thickBot="1">
      <c r="C35" s="139"/>
      <c r="D35" s="43">
        <f>SUM(D10:D14)+D33</f>
        <v>700980</v>
      </c>
      <c r="E35" s="12"/>
      <c r="F35" s="117">
        <f>F16+F33</f>
        <v>696402</v>
      </c>
    </row>
    <row r="36" spans="3:6" ht="17.25" thickTop="1">
      <c r="C36" s="139"/>
      <c r="D36" s="33"/>
      <c r="E36" s="12"/>
      <c r="F36" s="12"/>
    </row>
    <row r="37" spans="2:6" ht="16.5">
      <c r="B37" s="1" t="s">
        <v>178</v>
      </c>
      <c r="C37" s="139"/>
      <c r="D37" s="33"/>
      <c r="E37" s="12"/>
      <c r="F37" s="12"/>
    </row>
    <row r="38" spans="2:6" ht="16.5">
      <c r="B38" s="22" t="s">
        <v>11</v>
      </c>
      <c r="C38" s="141"/>
      <c r="D38" s="33">
        <v>259526</v>
      </c>
      <c r="E38" s="12"/>
      <c r="F38" s="12">
        <v>259526</v>
      </c>
    </row>
    <row r="39" spans="2:6" ht="16.5">
      <c r="B39" s="22" t="s">
        <v>12</v>
      </c>
      <c r="C39" s="141"/>
      <c r="D39" s="52">
        <v>184962</v>
      </c>
      <c r="E39" s="12"/>
      <c r="F39" s="20">
        <v>176697</v>
      </c>
    </row>
    <row r="40" spans="2:6" ht="16.5">
      <c r="B40" s="22"/>
      <c r="C40" s="141"/>
      <c r="D40" s="52"/>
      <c r="E40" s="12"/>
      <c r="F40" s="20"/>
    </row>
    <row r="41" spans="2:6" ht="16.5">
      <c r="B41" s="22"/>
      <c r="C41" s="142"/>
      <c r="D41" s="148">
        <f>SUM(D38:D39)</f>
        <v>444488</v>
      </c>
      <c r="E41" s="12"/>
      <c r="F41" s="153">
        <f>SUM(F38:F39)</f>
        <v>436223</v>
      </c>
    </row>
    <row r="42" spans="2:6" ht="16.5">
      <c r="B42" s="2" t="s">
        <v>13</v>
      </c>
      <c r="C42" s="74"/>
      <c r="D42" s="33">
        <v>61266</v>
      </c>
      <c r="E42" s="12"/>
      <c r="F42" s="12">
        <v>61765</v>
      </c>
    </row>
    <row r="43" spans="2:6" ht="16.5">
      <c r="B43" s="2" t="s">
        <v>183</v>
      </c>
      <c r="C43" s="74"/>
      <c r="D43" s="33">
        <v>4170</v>
      </c>
      <c r="E43" s="12"/>
      <c r="F43" s="12">
        <v>4316</v>
      </c>
    </row>
    <row r="44" spans="3:6" ht="16.5">
      <c r="C44" s="74"/>
      <c r="D44" s="33"/>
      <c r="E44" s="12"/>
      <c r="F44" s="12"/>
    </row>
    <row r="45" spans="3:6" ht="16.5">
      <c r="C45" s="74"/>
      <c r="D45" s="50">
        <f>SUM(D41:D43)</f>
        <v>509924</v>
      </c>
      <c r="E45" s="12"/>
      <c r="F45" s="85">
        <f>SUM(F41:F43)</f>
        <v>502304</v>
      </c>
    </row>
    <row r="46" spans="3:6" ht="16.5">
      <c r="C46" s="74"/>
      <c r="D46" s="33"/>
      <c r="E46" s="12"/>
      <c r="F46" s="12"/>
    </row>
    <row r="47" spans="2:6" ht="16.5">
      <c r="B47" s="1" t="s">
        <v>182</v>
      </c>
      <c r="C47" s="74"/>
      <c r="D47" s="33"/>
      <c r="E47" s="12"/>
      <c r="F47" s="12"/>
    </row>
    <row r="48" spans="2:6" ht="16.5">
      <c r="B48" s="2" t="s">
        <v>184</v>
      </c>
      <c r="C48" s="139">
        <v>22</v>
      </c>
      <c r="D48" s="33">
        <v>10549</v>
      </c>
      <c r="E48" s="12"/>
      <c r="F48" s="12">
        <v>10549</v>
      </c>
    </row>
    <row r="49" spans="2:6" ht="16.5">
      <c r="B49" s="2" t="s">
        <v>185</v>
      </c>
      <c r="C49" s="139"/>
      <c r="D49" s="33">
        <v>82206</v>
      </c>
      <c r="E49" s="12"/>
      <c r="F49" s="12">
        <v>84727</v>
      </c>
    </row>
    <row r="50" spans="2:6" ht="16.5">
      <c r="B50" s="2" t="s">
        <v>188</v>
      </c>
      <c r="C50" s="139"/>
      <c r="D50" s="33">
        <v>4505</v>
      </c>
      <c r="E50" s="12"/>
      <c r="F50" s="12">
        <v>4630</v>
      </c>
    </row>
    <row r="51" spans="2:6" ht="16.5">
      <c r="B51" s="2" t="s">
        <v>186</v>
      </c>
      <c r="C51" s="139"/>
      <c r="D51" s="33">
        <v>27370</v>
      </c>
      <c r="E51" s="12"/>
      <c r="F51" s="12">
        <v>27370</v>
      </c>
    </row>
    <row r="52" spans="2:6" ht="16.5">
      <c r="B52" s="2" t="s">
        <v>187</v>
      </c>
      <c r="C52" s="139"/>
      <c r="D52" s="33">
        <v>66426</v>
      </c>
      <c r="E52" s="12"/>
      <c r="F52" s="12">
        <v>66822</v>
      </c>
    </row>
    <row r="53" spans="3:6" ht="16.5">
      <c r="C53" s="139"/>
      <c r="D53" s="33"/>
      <c r="E53" s="12"/>
      <c r="F53" s="12"/>
    </row>
    <row r="54" spans="3:6" ht="15.75" customHeight="1">
      <c r="C54" s="139"/>
      <c r="D54" s="50">
        <f>SUM(D48:D52)</f>
        <v>191056</v>
      </c>
      <c r="E54" s="12"/>
      <c r="F54" s="85">
        <f>SUM(F48:F52)</f>
        <v>194098</v>
      </c>
    </row>
    <row r="55" spans="3:6" ht="23.25" customHeight="1" thickBot="1">
      <c r="C55" s="139"/>
      <c r="D55" s="118">
        <f>D45+D54</f>
        <v>700980</v>
      </c>
      <c r="E55" s="12"/>
      <c r="F55" s="119">
        <f>F45+F54</f>
        <v>696402</v>
      </c>
    </row>
    <row r="56" spans="4:6" ht="15.75">
      <c r="D56" s="33"/>
      <c r="E56" s="12"/>
      <c r="F56" s="12"/>
    </row>
    <row r="57" spans="2:6" ht="15.75">
      <c r="B57" s="1" t="s">
        <v>233</v>
      </c>
      <c r="C57" s="1"/>
      <c r="D57" s="72">
        <f>D41/D38</f>
        <v>1.7126915993002627</v>
      </c>
      <c r="E57" s="12"/>
      <c r="F57" s="120">
        <f>F41/F38</f>
        <v>1.6808450791057543</v>
      </c>
    </row>
    <row r="58" spans="2:6" ht="15.75">
      <c r="B58" s="1"/>
      <c r="C58" s="1"/>
      <c r="D58" s="72"/>
      <c r="E58" s="12"/>
      <c r="F58" s="72"/>
    </row>
    <row r="59" spans="2:9" ht="15.75" customHeight="1">
      <c r="B59" s="168" t="s">
        <v>220</v>
      </c>
      <c r="C59" s="168"/>
      <c r="D59" s="168"/>
      <c r="E59" s="168"/>
      <c r="F59" s="168"/>
      <c r="G59" s="116"/>
      <c r="H59" s="116"/>
      <c r="I59" s="116"/>
    </row>
    <row r="60" spans="2:9" ht="15.75">
      <c r="B60" s="168"/>
      <c r="C60" s="168"/>
      <c r="D60" s="168"/>
      <c r="E60" s="168"/>
      <c r="F60" s="168"/>
      <c r="G60" s="116"/>
      <c r="H60" s="116"/>
      <c r="I60" s="116"/>
    </row>
    <row r="61" spans="2:3" ht="15.75">
      <c r="B61" s="3"/>
      <c r="C61" s="3"/>
    </row>
  </sheetData>
  <mergeCells count="1">
    <mergeCell ref="B59:F60"/>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6" min="1" max="5" man="1"/>
  </rowBreaks>
</worksheet>
</file>

<file path=xl/worksheets/sheet3.xml><?xml version="1.0" encoding="utf-8"?>
<worksheet xmlns="http://schemas.openxmlformats.org/spreadsheetml/2006/main" xmlns:r="http://schemas.openxmlformats.org/officeDocument/2006/relationships">
  <dimension ref="B1:AP22"/>
  <sheetViews>
    <sheetView view="pageBreakPreview" zoomScaleSheetLayoutView="100" workbookViewId="0" topLeftCell="A1">
      <selection activeCell="B17" sqref="B17:I18"/>
    </sheetView>
  </sheetViews>
  <sheetFormatPr defaultColWidth="9.140625" defaultRowHeight="12.75"/>
  <cols>
    <col min="1" max="1" width="3.7109375" style="2" customWidth="1"/>
    <col min="2" max="2" width="28.28125" style="2" customWidth="1"/>
    <col min="3" max="4" width="9.140625" style="2" customWidth="1"/>
    <col min="5" max="9" width="11.7109375" style="2" customWidth="1"/>
    <col min="10" max="16384" width="9.140625" style="2" customWidth="1"/>
  </cols>
  <sheetData>
    <row r="1" spans="2:9" ht="15.75">
      <c r="B1" s="76" t="s">
        <v>241</v>
      </c>
      <c r="C1" s="76"/>
      <c r="D1" s="76"/>
      <c r="E1" s="76"/>
      <c r="F1" s="76"/>
      <c r="G1" s="76"/>
      <c r="H1" s="76"/>
      <c r="I1" s="76"/>
    </row>
    <row r="2" spans="2:3" ht="15.75">
      <c r="B2" s="1" t="s">
        <v>217</v>
      </c>
      <c r="C2" s="1"/>
    </row>
    <row r="3" spans="2:3" ht="15.75">
      <c r="B3" s="157" t="s">
        <v>117</v>
      </c>
      <c r="C3" s="1"/>
    </row>
    <row r="4" ht="15.75">
      <c r="B4" s="135"/>
    </row>
    <row r="5" spans="2:9" ht="15.75">
      <c r="B5" s="76" t="s">
        <v>111</v>
      </c>
      <c r="C5" s="76"/>
      <c r="D5" s="76"/>
      <c r="E5" s="76"/>
      <c r="F5" s="76"/>
      <c r="G5" s="76"/>
      <c r="H5" s="76"/>
      <c r="I5" s="76"/>
    </row>
    <row r="6" spans="2:9" ht="15.75">
      <c r="B6" s="34"/>
      <c r="C6" s="34"/>
      <c r="D6" s="34"/>
      <c r="E6" s="34"/>
      <c r="F6" s="34"/>
      <c r="G6" s="34"/>
      <c r="H6" s="34"/>
      <c r="I6" s="34"/>
    </row>
    <row r="7" spans="5:9" ht="16.5">
      <c r="E7" s="81"/>
      <c r="G7" s="161" t="s">
        <v>12</v>
      </c>
      <c r="H7" s="154"/>
      <c r="I7" s="81"/>
    </row>
    <row r="8" spans="5:9" ht="16.5">
      <c r="E8" s="161" t="s">
        <v>234</v>
      </c>
      <c r="F8" s="161" t="s">
        <v>204</v>
      </c>
      <c r="G8" s="161" t="s">
        <v>120</v>
      </c>
      <c r="H8" s="161" t="s">
        <v>101</v>
      </c>
      <c r="I8" s="150"/>
    </row>
    <row r="9" spans="5:9" ht="16.5">
      <c r="E9" s="161" t="s">
        <v>235</v>
      </c>
      <c r="F9" s="161" t="s">
        <v>205</v>
      </c>
      <c r="G9" s="149" t="s">
        <v>121</v>
      </c>
      <c r="H9" s="161" t="s">
        <v>122</v>
      </c>
      <c r="I9" s="151" t="s">
        <v>82</v>
      </c>
    </row>
    <row r="10" spans="5:9" ht="16.5">
      <c r="E10" s="161" t="s">
        <v>1</v>
      </c>
      <c r="F10" s="161" t="s">
        <v>1</v>
      </c>
      <c r="G10" s="161" t="s">
        <v>1</v>
      </c>
      <c r="H10" s="161" t="s">
        <v>1</v>
      </c>
      <c r="I10" s="161" t="s">
        <v>1</v>
      </c>
    </row>
    <row r="11" spans="2:8" ht="15.75">
      <c r="B11" s="31"/>
      <c r="E11" s="49"/>
      <c r="F11" s="49"/>
      <c r="G11" s="49"/>
      <c r="H11" s="49"/>
    </row>
    <row r="12" spans="2:42" ht="15.75">
      <c r="B12" s="21" t="s">
        <v>203</v>
      </c>
      <c r="E12" s="52">
        <v>259526</v>
      </c>
      <c r="F12" s="52">
        <v>402654</v>
      </c>
      <c r="G12" s="52">
        <v>512</v>
      </c>
      <c r="H12" s="52">
        <v>-226469</v>
      </c>
      <c r="I12" s="52">
        <f>SUM(E12:H12)</f>
        <v>436223</v>
      </c>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row>
    <row r="13" spans="2:42" ht="15.75">
      <c r="B13" s="18" t="s">
        <v>162</v>
      </c>
      <c r="E13" s="20">
        <v>0</v>
      </c>
      <c r="F13" s="20"/>
      <c r="G13" s="20">
        <v>0</v>
      </c>
      <c r="H13" s="20">
        <v>8265</v>
      </c>
      <c r="I13" s="20">
        <f>SUM(E13:H13)</f>
        <v>8265</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row>
    <row r="14" spans="2:42" ht="15.75">
      <c r="B14" s="18"/>
      <c r="E14" s="20"/>
      <c r="F14" s="20"/>
      <c r="G14" s="20"/>
      <c r="H14" s="20"/>
      <c r="I14" s="20"/>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row>
    <row r="15" spans="2:42" ht="23.25" customHeight="1">
      <c r="B15" s="21" t="s">
        <v>221</v>
      </c>
      <c r="E15" s="50">
        <f>SUM(E12:E13)</f>
        <v>259526</v>
      </c>
      <c r="F15" s="50">
        <f>SUM(F12:F13)</f>
        <v>402654</v>
      </c>
      <c r="G15" s="50">
        <f>SUM(G12:G13)</f>
        <v>512</v>
      </c>
      <c r="H15" s="50">
        <f>SUM(H12:H13)</f>
        <v>-218204</v>
      </c>
      <c r="I15" s="50">
        <f>SUM(I12:I13)</f>
        <v>444488</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row>
    <row r="16" spans="2:42" ht="15.75">
      <c r="B16" s="18"/>
      <c r="C16" s="18"/>
      <c r="D16" s="18"/>
      <c r="E16" s="18"/>
      <c r="F16" s="18"/>
      <c r="G16" s="18"/>
      <c r="H16" s="18"/>
      <c r="I16" s="18"/>
      <c r="J16" s="47"/>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row>
    <row r="17" spans="2:42" s="1" customFormat="1" ht="15.75" customHeight="1">
      <c r="B17" s="169" t="s">
        <v>230</v>
      </c>
      <c r="C17" s="169"/>
      <c r="D17" s="169"/>
      <c r="E17" s="169"/>
      <c r="F17" s="169"/>
      <c r="G17" s="169"/>
      <c r="H17" s="169"/>
      <c r="I17" s="169"/>
      <c r="J17" s="122"/>
      <c r="K17" s="136"/>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row>
    <row r="18" spans="2:42" s="1" customFormat="1" ht="15.75" customHeight="1">
      <c r="B18" s="169"/>
      <c r="C18" s="169"/>
      <c r="D18" s="169"/>
      <c r="E18" s="169"/>
      <c r="F18" s="169"/>
      <c r="G18" s="169"/>
      <c r="H18" s="169"/>
      <c r="I18" s="169"/>
      <c r="J18" s="122"/>
      <c r="K18" s="136"/>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row>
    <row r="19" spans="2:42" s="1" customFormat="1" ht="15.75" customHeight="1">
      <c r="B19" s="147"/>
      <c r="C19" s="147"/>
      <c r="D19" s="147"/>
      <c r="E19" s="147"/>
      <c r="F19" s="147"/>
      <c r="G19" s="147"/>
      <c r="H19" s="147"/>
      <c r="I19" s="147"/>
      <c r="J19" s="122"/>
      <c r="K19" s="136"/>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row>
    <row r="20" spans="2:42" ht="15.75" customHeight="1">
      <c r="B20" s="168" t="s">
        <v>220</v>
      </c>
      <c r="C20" s="168"/>
      <c r="D20" s="168"/>
      <c r="E20" s="168"/>
      <c r="F20" s="168"/>
      <c r="G20" s="168"/>
      <c r="H20" s="168"/>
      <c r="I20" s="168"/>
      <c r="J20" s="123"/>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2:42" ht="15.75">
      <c r="B21" s="168"/>
      <c r="C21" s="168"/>
      <c r="D21" s="168"/>
      <c r="E21" s="168"/>
      <c r="F21" s="168"/>
      <c r="G21" s="168"/>
      <c r="H21" s="168"/>
      <c r="I21" s="168"/>
      <c r="J21" s="123"/>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row>
    <row r="22" spans="2:42" ht="15.7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row>
  </sheetData>
  <mergeCells count="2">
    <mergeCell ref="B17:I18"/>
    <mergeCell ref="B20:I21"/>
  </mergeCells>
  <printOptions/>
  <pageMargins left="0.25"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A1:Q63"/>
  <sheetViews>
    <sheetView view="pageBreakPreview" zoomScaleSheetLayoutView="100" workbookViewId="0" topLeftCell="A1">
      <selection activeCell="A1" sqref="A1"/>
    </sheetView>
  </sheetViews>
  <sheetFormatPr defaultColWidth="9.140625" defaultRowHeight="15.75" customHeight="1"/>
  <cols>
    <col min="1" max="9" width="9.140625" style="2" customWidth="1"/>
    <col min="10" max="10" width="13.7109375" style="12" customWidth="1"/>
    <col min="11" max="16" width="9.140625" style="2" customWidth="1"/>
    <col min="17" max="17" width="10.28125" style="2" bestFit="1" customWidth="1"/>
    <col min="18" max="16384" width="9.140625" style="2" customWidth="1"/>
  </cols>
  <sheetData>
    <row r="1" spans="1:10" ht="15.75" customHeight="1">
      <c r="A1" s="76" t="s">
        <v>241</v>
      </c>
      <c r="B1" s="76"/>
      <c r="C1" s="76"/>
      <c r="D1" s="76"/>
      <c r="E1" s="76"/>
      <c r="F1" s="76"/>
      <c r="G1" s="76"/>
      <c r="H1" s="76"/>
      <c r="I1" s="76"/>
      <c r="J1" s="76"/>
    </row>
    <row r="2" spans="1:2" ht="15.75" customHeight="1">
      <c r="A2" s="1" t="s">
        <v>217</v>
      </c>
      <c r="B2" s="1"/>
    </row>
    <row r="3" spans="1:2" ht="15.75" customHeight="1">
      <c r="A3" s="157" t="s">
        <v>117</v>
      </c>
      <c r="B3" s="1"/>
    </row>
    <row r="5" spans="1:10" ht="15.75" customHeight="1">
      <c r="A5" s="76" t="s">
        <v>112</v>
      </c>
      <c r="B5" s="76"/>
      <c r="C5" s="76"/>
      <c r="D5" s="76"/>
      <c r="E5" s="76"/>
      <c r="F5" s="76"/>
      <c r="G5" s="76"/>
      <c r="H5" s="76"/>
      <c r="I5" s="76"/>
      <c r="J5" s="76"/>
    </row>
    <row r="6" spans="1:10" ht="15.75" customHeight="1">
      <c r="A6" s="34"/>
      <c r="B6" s="34"/>
      <c r="C6" s="34"/>
      <c r="D6" s="34"/>
      <c r="E6" s="34"/>
      <c r="F6" s="34"/>
      <c r="G6" s="34"/>
      <c r="H6" s="34"/>
      <c r="I6" s="34"/>
      <c r="J6" s="34"/>
    </row>
    <row r="7" ht="15.75" customHeight="1">
      <c r="J7" s="128" t="s">
        <v>222</v>
      </c>
    </row>
    <row r="8" ht="15.75" customHeight="1">
      <c r="J8" s="128" t="s">
        <v>123</v>
      </c>
    </row>
    <row r="9" ht="15.75" customHeight="1">
      <c r="J9" s="129" t="s">
        <v>223</v>
      </c>
    </row>
    <row r="10" ht="15.75" customHeight="1">
      <c r="J10" s="128" t="s">
        <v>1</v>
      </c>
    </row>
    <row r="11" spans="1:10" ht="15.75" customHeight="1">
      <c r="A11" s="63" t="s">
        <v>105</v>
      </c>
      <c r="B11" s="64"/>
      <c r="C11" s="64"/>
      <c r="D11" s="64"/>
      <c r="E11" s="64"/>
      <c r="F11" s="64"/>
      <c r="J11" s="65">
        <v>84595</v>
      </c>
    </row>
    <row r="12" spans="1:10" ht="15.75" customHeight="1">
      <c r="A12" s="63"/>
      <c r="B12" s="63"/>
      <c r="C12" s="63"/>
      <c r="D12" s="63"/>
      <c r="E12" s="64"/>
      <c r="F12" s="64"/>
      <c r="J12" s="66"/>
    </row>
    <row r="13" spans="1:10" ht="15.75" customHeight="1">
      <c r="A13" s="2" t="s">
        <v>106</v>
      </c>
      <c r="B13" s="63"/>
      <c r="C13" s="63"/>
      <c r="D13" s="63"/>
      <c r="E13" s="64"/>
      <c r="F13" s="64"/>
      <c r="J13" s="65">
        <v>3610</v>
      </c>
    </row>
    <row r="14" spans="2:10" ht="15.75" customHeight="1">
      <c r="B14" s="63"/>
      <c r="D14" s="63"/>
      <c r="E14" s="64"/>
      <c r="F14" s="64"/>
      <c r="J14" s="65"/>
    </row>
    <row r="15" spans="1:10" ht="15.75" customHeight="1">
      <c r="A15" s="2" t="s">
        <v>107</v>
      </c>
      <c r="B15" s="63"/>
      <c r="D15" s="63"/>
      <c r="E15" s="64"/>
      <c r="F15" s="64"/>
      <c r="J15" s="65">
        <v>-35810</v>
      </c>
    </row>
    <row r="16" spans="1:10" ht="15.75" customHeight="1">
      <c r="A16" s="64"/>
      <c r="B16" s="64"/>
      <c r="C16" s="64"/>
      <c r="D16" s="64"/>
      <c r="E16" s="64"/>
      <c r="F16" s="64"/>
      <c r="J16" s="66"/>
    </row>
    <row r="17" spans="1:10" ht="15.75" customHeight="1">
      <c r="A17" s="1" t="s">
        <v>248</v>
      </c>
      <c r="B17" s="63"/>
      <c r="C17" s="63"/>
      <c r="D17" s="63"/>
      <c r="E17" s="64"/>
      <c r="F17" s="64"/>
      <c r="I17" s="9"/>
      <c r="J17" s="67">
        <f>SUM(J11:J16)</f>
        <v>52395</v>
      </c>
    </row>
    <row r="18" spans="1:10" ht="15.75" customHeight="1">
      <c r="A18" s="1"/>
      <c r="B18" s="63"/>
      <c r="C18" s="63"/>
      <c r="D18" s="63"/>
      <c r="E18" s="64"/>
      <c r="F18" s="64"/>
      <c r="I18" s="9"/>
      <c r="J18" s="83"/>
    </row>
    <row r="19" spans="1:10" ht="15.75" customHeight="1">
      <c r="A19" s="1" t="s">
        <v>207</v>
      </c>
      <c r="B19" s="64"/>
      <c r="C19" s="64"/>
      <c r="D19" s="64"/>
      <c r="E19" s="64"/>
      <c r="F19" s="64"/>
      <c r="J19" s="83">
        <v>24137</v>
      </c>
    </row>
    <row r="20" spans="1:10" ht="15.75" customHeight="1">
      <c r="A20" s="1"/>
      <c r="B20" s="64"/>
      <c r="C20" s="64"/>
      <c r="D20" s="64"/>
      <c r="E20" s="64"/>
      <c r="F20" s="64"/>
      <c r="J20" s="68"/>
    </row>
    <row r="21" spans="1:10" ht="15.75" customHeight="1">
      <c r="A21" s="1" t="s">
        <v>208</v>
      </c>
      <c r="B21" s="64"/>
      <c r="C21" s="64"/>
      <c r="D21" s="64"/>
      <c r="E21" s="64"/>
      <c r="F21" s="64"/>
      <c r="J21" s="69">
        <f>SUM(J17:J19)</f>
        <v>76532</v>
      </c>
    </row>
    <row r="22" spans="1:10" ht="15.75" customHeight="1">
      <c r="A22" s="1"/>
      <c r="B22" s="64"/>
      <c r="C22" s="64"/>
      <c r="D22" s="64"/>
      <c r="E22" s="64"/>
      <c r="F22" s="64"/>
      <c r="J22" s="83"/>
    </row>
    <row r="23" spans="1:10" ht="15.75" customHeight="1">
      <c r="A23" s="2" t="s">
        <v>206</v>
      </c>
      <c r="B23" s="64"/>
      <c r="C23" s="64"/>
      <c r="D23" s="64"/>
      <c r="E23" s="64"/>
      <c r="F23" s="64"/>
      <c r="J23" s="83"/>
    </row>
    <row r="24" spans="1:10" ht="15.75" customHeight="1">
      <c r="A24" s="1"/>
      <c r="B24" s="64"/>
      <c r="C24" s="64"/>
      <c r="D24" s="64"/>
      <c r="E24" s="64"/>
      <c r="F24" s="64"/>
      <c r="J24" s="128" t="s">
        <v>222</v>
      </c>
    </row>
    <row r="25" spans="1:10" ht="15.75" customHeight="1">
      <c r="A25" s="1"/>
      <c r="B25" s="64"/>
      <c r="C25" s="64"/>
      <c r="D25" s="64"/>
      <c r="E25" s="64"/>
      <c r="F25" s="64"/>
      <c r="J25" s="128" t="s">
        <v>123</v>
      </c>
    </row>
    <row r="26" spans="1:10" ht="15.75" customHeight="1">
      <c r="A26" s="1"/>
      <c r="B26" s="64"/>
      <c r="C26" s="64"/>
      <c r="D26" s="64"/>
      <c r="E26" s="64"/>
      <c r="F26" s="64"/>
      <c r="J26" s="129" t="s">
        <v>223</v>
      </c>
    </row>
    <row r="27" spans="1:10" ht="15.75" customHeight="1">
      <c r="A27" s="1"/>
      <c r="B27" s="64"/>
      <c r="C27" s="64"/>
      <c r="D27" s="64"/>
      <c r="E27" s="64"/>
      <c r="F27" s="64"/>
      <c r="J27" s="128" t="s">
        <v>1</v>
      </c>
    </row>
    <row r="28" spans="1:10" ht="15.75" customHeight="1">
      <c r="A28" s="2" t="s">
        <v>9</v>
      </c>
      <c r="B28" s="64"/>
      <c r="C28" s="64"/>
      <c r="D28" s="64"/>
      <c r="E28" s="64"/>
      <c r="F28" s="64"/>
      <c r="J28" s="83">
        <v>91151</v>
      </c>
    </row>
    <row r="29" spans="1:10" ht="15.75" customHeight="1">
      <c r="A29" s="2" t="s">
        <v>209</v>
      </c>
      <c r="B29" s="64"/>
      <c r="C29" s="64"/>
      <c r="D29" s="64"/>
      <c r="E29" s="64"/>
      <c r="F29" s="64"/>
      <c r="J29" s="83">
        <v>-12058</v>
      </c>
    </row>
    <row r="30" spans="2:10" ht="15.75" customHeight="1">
      <c r="B30" s="64"/>
      <c r="C30" s="64"/>
      <c r="D30" s="64"/>
      <c r="E30" s="64"/>
      <c r="F30" s="64"/>
      <c r="J30" s="83"/>
    </row>
    <row r="31" spans="1:10" ht="15.75" customHeight="1">
      <c r="A31" s="1"/>
      <c r="B31" s="64"/>
      <c r="C31" s="64"/>
      <c r="D31" s="64"/>
      <c r="E31" s="64"/>
      <c r="F31" s="64"/>
      <c r="J31" s="67">
        <f>SUM(J28:J29)</f>
        <v>79093</v>
      </c>
    </row>
    <row r="32" spans="1:10" ht="15.75" customHeight="1">
      <c r="A32" s="2" t="s">
        <v>210</v>
      </c>
      <c r="B32" s="64"/>
      <c r="C32" s="64"/>
      <c r="D32" s="64"/>
      <c r="E32" s="64"/>
      <c r="F32" s="64"/>
      <c r="J32" s="83">
        <v>-2561</v>
      </c>
    </row>
    <row r="33" spans="2:10" ht="15.75" customHeight="1">
      <c r="B33" s="64"/>
      <c r="C33" s="64"/>
      <c r="D33" s="64"/>
      <c r="E33" s="64"/>
      <c r="F33" s="64"/>
      <c r="J33" s="83"/>
    </row>
    <row r="34" spans="1:10" ht="15.75" customHeight="1">
      <c r="A34" s="1"/>
      <c r="B34" s="64"/>
      <c r="C34" s="64"/>
      <c r="D34" s="64"/>
      <c r="E34" s="64"/>
      <c r="F34" s="64"/>
      <c r="J34" s="69">
        <f>SUM(J31:J32)</f>
        <v>76532</v>
      </c>
    </row>
    <row r="35" spans="1:17" ht="15.75" customHeight="1">
      <c r="A35" s="64"/>
      <c r="B35" s="64"/>
      <c r="C35" s="64"/>
      <c r="D35" s="64"/>
      <c r="E35" s="64"/>
      <c r="F35" s="64"/>
      <c r="J35" s="65"/>
      <c r="Q35" s="12"/>
    </row>
    <row r="36" spans="1:10" ht="15.75" customHeight="1">
      <c r="A36" s="169" t="s">
        <v>213</v>
      </c>
      <c r="B36" s="169"/>
      <c r="C36" s="169"/>
      <c r="D36" s="169"/>
      <c r="E36" s="169"/>
      <c r="F36" s="169"/>
      <c r="G36" s="169"/>
      <c r="H36" s="169"/>
      <c r="I36" s="169"/>
      <c r="J36" s="169"/>
    </row>
    <row r="37" spans="1:10" ht="15.75" customHeight="1">
      <c r="A37" s="169"/>
      <c r="B37" s="169"/>
      <c r="C37" s="169"/>
      <c r="D37" s="169"/>
      <c r="E37" s="169"/>
      <c r="F37" s="169"/>
      <c r="G37" s="169"/>
      <c r="H37" s="169"/>
      <c r="I37" s="169"/>
      <c r="J37" s="169"/>
    </row>
    <row r="38" spans="1:10" ht="15.75" customHeight="1">
      <c r="A38" s="147"/>
      <c r="B38" s="147"/>
      <c r="C38" s="147"/>
      <c r="D38" s="147"/>
      <c r="E38" s="147"/>
      <c r="F38" s="147"/>
      <c r="G38" s="147"/>
      <c r="H38" s="147"/>
      <c r="I38" s="147"/>
      <c r="J38" s="147"/>
    </row>
    <row r="39" spans="1:10" ht="15.75" customHeight="1">
      <c r="A39" s="168" t="s">
        <v>220</v>
      </c>
      <c r="B39" s="168"/>
      <c r="C39" s="168"/>
      <c r="D39" s="168"/>
      <c r="E39" s="168"/>
      <c r="F39" s="168"/>
      <c r="G39" s="168"/>
      <c r="H39" s="168"/>
      <c r="I39" s="168"/>
      <c r="J39" s="168"/>
    </row>
    <row r="40" spans="1:10" ht="15.75" customHeight="1">
      <c r="A40" s="168"/>
      <c r="B40" s="168"/>
      <c r="C40" s="168"/>
      <c r="D40" s="168"/>
      <c r="E40" s="168"/>
      <c r="F40" s="168"/>
      <c r="G40" s="168"/>
      <c r="H40" s="168"/>
      <c r="I40" s="168"/>
      <c r="J40" s="168"/>
    </row>
    <row r="42" ht="15.75" customHeight="1">
      <c r="A42" s="3"/>
    </row>
    <row r="44" spans="1:10" ht="15.75" customHeight="1">
      <c r="A44" s="152"/>
      <c r="B44" s="18"/>
      <c r="C44" s="18"/>
      <c r="D44" s="18"/>
      <c r="E44" s="18"/>
      <c r="F44" s="18"/>
      <c r="G44" s="18"/>
      <c r="H44" s="18"/>
      <c r="I44" s="18"/>
      <c r="J44" s="20"/>
    </row>
    <row r="45" spans="1:10" ht="15.75" customHeight="1">
      <c r="A45" s="18"/>
      <c r="B45" s="18"/>
      <c r="C45" s="18"/>
      <c r="D45" s="18"/>
      <c r="E45" s="18"/>
      <c r="F45" s="18"/>
      <c r="G45" s="18"/>
      <c r="H45" s="18"/>
      <c r="I45" s="18"/>
      <c r="J45" s="20"/>
    </row>
    <row r="46" spans="1:10" ht="15.75" customHeight="1">
      <c r="A46" s="18"/>
      <c r="B46" s="18"/>
      <c r="C46" s="18"/>
      <c r="D46" s="18"/>
      <c r="E46" s="18"/>
      <c r="F46" s="18"/>
      <c r="G46" s="18"/>
      <c r="H46" s="18"/>
      <c r="I46" s="18"/>
      <c r="J46" s="165"/>
    </row>
    <row r="47" spans="1:10" ht="15.75" customHeight="1">
      <c r="A47" s="18"/>
      <c r="B47" s="18"/>
      <c r="C47" s="18"/>
      <c r="D47" s="18"/>
      <c r="E47" s="18"/>
      <c r="F47" s="18"/>
      <c r="G47" s="18"/>
      <c r="H47" s="18"/>
      <c r="I47" s="18"/>
      <c r="J47" s="21"/>
    </row>
    <row r="48" spans="1:10" ht="15.75" customHeight="1">
      <c r="A48" s="18"/>
      <c r="B48" s="18"/>
      <c r="C48" s="18"/>
      <c r="D48" s="18"/>
      <c r="E48" s="18"/>
      <c r="F48" s="18"/>
      <c r="G48" s="18"/>
      <c r="H48" s="18"/>
      <c r="I48" s="18"/>
      <c r="J48" s="21"/>
    </row>
    <row r="49" spans="1:10" ht="15.75" customHeight="1">
      <c r="A49" s="18"/>
      <c r="B49" s="18"/>
      <c r="C49" s="18"/>
      <c r="D49" s="18"/>
      <c r="E49" s="18"/>
      <c r="F49" s="18"/>
      <c r="G49" s="18"/>
      <c r="H49" s="18"/>
      <c r="I49" s="18"/>
      <c r="J49" s="21"/>
    </row>
    <row r="50" spans="1:10" ht="15.75" customHeight="1">
      <c r="A50" s="18"/>
      <c r="B50" s="18"/>
      <c r="C50" s="18"/>
      <c r="D50" s="18"/>
      <c r="E50" s="18"/>
      <c r="F50" s="18"/>
      <c r="G50" s="18"/>
      <c r="H50" s="18"/>
      <c r="I50" s="18"/>
      <c r="J50" s="52"/>
    </row>
    <row r="51" spans="1:10" ht="15.75" customHeight="1">
      <c r="A51" s="18"/>
      <c r="B51" s="18"/>
      <c r="C51" s="18"/>
      <c r="D51" s="18"/>
      <c r="E51" s="18"/>
      <c r="F51" s="18"/>
      <c r="G51" s="18"/>
      <c r="H51" s="18"/>
      <c r="I51" s="18"/>
      <c r="J51" s="52"/>
    </row>
    <row r="52" spans="1:10" ht="15.75" customHeight="1">
      <c r="A52" s="18"/>
      <c r="B52" s="18"/>
      <c r="C52" s="18"/>
      <c r="D52" s="18"/>
      <c r="E52" s="18"/>
      <c r="F52" s="18"/>
      <c r="G52" s="18"/>
      <c r="H52" s="18"/>
      <c r="I52" s="18"/>
      <c r="J52" s="52"/>
    </row>
    <row r="53" spans="1:10" ht="15.75" customHeight="1">
      <c r="A53" s="18"/>
      <c r="B53" s="18"/>
      <c r="C53" s="18"/>
      <c r="D53" s="18"/>
      <c r="E53" s="18"/>
      <c r="F53" s="18"/>
      <c r="G53" s="18"/>
      <c r="H53" s="18"/>
      <c r="I53" s="18"/>
      <c r="J53" s="52"/>
    </row>
    <row r="54" spans="1:10" ht="15.75" customHeight="1">
      <c r="A54" s="18"/>
      <c r="B54" s="18"/>
      <c r="C54" s="18"/>
      <c r="D54" s="18"/>
      <c r="E54" s="18"/>
      <c r="F54" s="18"/>
      <c r="G54" s="18"/>
      <c r="H54" s="18"/>
      <c r="I54" s="18"/>
      <c r="J54" s="52"/>
    </row>
    <row r="55" spans="1:10" ht="15.75" customHeight="1">
      <c r="A55" s="18"/>
      <c r="B55" s="18"/>
      <c r="C55" s="18"/>
      <c r="D55" s="18"/>
      <c r="E55" s="18"/>
      <c r="F55" s="18"/>
      <c r="G55" s="18"/>
      <c r="H55" s="18"/>
      <c r="I55" s="18"/>
      <c r="J55" s="21"/>
    </row>
    <row r="56" spans="1:10" ht="15.75" customHeight="1">
      <c r="A56" s="18"/>
      <c r="B56" s="18"/>
      <c r="C56" s="18"/>
      <c r="D56" s="18"/>
      <c r="E56" s="18"/>
      <c r="F56" s="18"/>
      <c r="G56" s="18"/>
      <c r="H56" s="18"/>
      <c r="I56" s="18"/>
      <c r="J56" s="21"/>
    </row>
    <row r="57" spans="1:10" ht="15.75" customHeight="1">
      <c r="A57" s="18"/>
      <c r="B57" s="18"/>
      <c r="C57" s="18"/>
      <c r="D57" s="18"/>
      <c r="E57" s="18"/>
      <c r="F57" s="18"/>
      <c r="G57" s="18"/>
      <c r="H57" s="18"/>
      <c r="I57" s="18"/>
      <c r="J57" s="52"/>
    </row>
    <row r="58" spans="1:10" ht="15.75" customHeight="1">
      <c r="A58" s="18"/>
      <c r="B58" s="18"/>
      <c r="C58" s="18"/>
      <c r="D58" s="18"/>
      <c r="E58" s="18"/>
      <c r="F58" s="18"/>
      <c r="G58" s="18"/>
      <c r="H58" s="18"/>
      <c r="I58" s="18"/>
      <c r="J58" s="52"/>
    </row>
    <row r="59" spans="1:10" ht="15.75" customHeight="1">
      <c r="A59" s="18"/>
      <c r="B59" s="18"/>
      <c r="C59" s="18"/>
      <c r="D59" s="18"/>
      <c r="E59" s="18"/>
      <c r="F59" s="18"/>
      <c r="G59" s="18"/>
      <c r="H59" s="18"/>
      <c r="I59" s="18"/>
      <c r="J59" s="165"/>
    </row>
    <row r="60" spans="1:10" ht="15.75" customHeight="1">
      <c r="A60" s="18"/>
      <c r="B60" s="18"/>
      <c r="C60" s="18"/>
      <c r="D60" s="18"/>
      <c r="E60" s="18"/>
      <c r="F60" s="18"/>
      <c r="G60" s="18"/>
      <c r="H60" s="18"/>
      <c r="I60" s="18"/>
      <c r="J60" s="21"/>
    </row>
    <row r="61" spans="1:10" ht="15.75" customHeight="1">
      <c r="A61" s="18"/>
      <c r="B61" s="18"/>
      <c r="C61" s="18"/>
      <c r="D61" s="18"/>
      <c r="E61" s="18"/>
      <c r="F61" s="18"/>
      <c r="G61" s="18"/>
      <c r="H61" s="18"/>
      <c r="I61" s="18"/>
      <c r="J61" s="21"/>
    </row>
    <row r="62" spans="1:10" ht="15.75" customHeight="1">
      <c r="A62" s="18"/>
      <c r="B62" s="18"/>
      <c r="C62" s="18"/>
      <c r="D62" s="18"/>
      <c r="E62" s="18"/>
      <c r="F62" s="18"/>
      <c r="G62" s="18"/>
      <c r="H62" s="18"/>
      <c r="I62" s="18"/>
      <c r="J62" s="52"/>
    </row>
    <row r="63" ht="15.75" customHeight="1">
      <c r="B63" s="1"/>
    </row>
  </sheetData>
  <mergeCells count="2">
    <mergeCell ref="A39:J40"/>
    <mergeCell ref="A36:J37"/>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A1:U208"/>
  <sheetViews>
    <sheetView view="pageBreakPreview" zoomScaleSheetLayoutView="100" workbookViewId="0" topLeftCell="A175">
      <selection activeCell="B175" sqref="B175"/>
    </sheetView>
  </sheetViews>
  <sheetFormatPr defaultColWidth="9.140625" defaultRowHeight="15.75" customHeight="1"/>
  <cols>
    <col min="1" max="2" width="3.7109375" style="2" customWidth="1"/>
    <col min="3" max="3" width="10.00390625" style="2" customWidth="1"/>
    <col min="4" max="4" width="9.140625" style="2" customWidth="1"/>
    <col min="5" max="8" width="10.57421875" style="2" customWidth="1"/>
    <col min="9" max="9" width="11.57421875" style="2" customWidth="1"/>
    <col min="10" max="10" width="10.57421875" style="2" customWidth="1"/>
    <col min="11" max="11" width="11.7109375" style="2" customWidth="1"/>
    <col min="12" max="14" width="12.7109375" style="2" customWidth="1"/>
    <col min="15" max="15" width="11.7109375" style="2" customWidth="1"/>
    <col min="16" max="16384" width="9.140625" style="2" customWidth="1"/>
  </cols>
  <sheetData>
    <row r="1" spans="1:11" ht="15.75" customHeight="1">
      <c r="A1" s="76" t="s">
        <v>241</v>
      </c>
      <c r="B1" s="76"/>
      <c r="C1" s="76"/>
      <c r="D1" s="76"/>
      <c r="E1" s="76"/>
      <c r="F1" s="76"/>
      <c r="G1" s="76"/>
      <c r="H1" s="76"/>
      <c r="I1" s="76"/>
      <c r="J1" s="76"/>
      <c r="K1" s="76"/>
    </row>
    <row r="2" spans="1:2" ht="15.75" customHeight="1">
      <c r="A2" s="1" t="s">
        <v>217</v>
      </c>
      <c r="B2" s="1"/>
    </row>
    <row r="3" spans="1:2" ht="15.75" customHeight="1">
      <c r="A3" s="157" t="s">
        <v>117</v>
      </c>
      <c r="B3" s="1"/>
    </row>
    <row r="4" spans="1:2" ht="15.75" customHeight="1">
      <c r="A4" s="75"/>
      <c r="B4" s="1"/>
    </row>
    <row r="5" ht="15.75" customHeight="1">
      <c r="A5" s="1" t="s">
        <v>136</v>
      </c>
    </row>
    <row r="7" spans="1:2" ht="15.75" customHeight="1">
      <c r="A7" s="6" t="s">
        <v>2</v>
      </c>
      <c r="B7" s="1" t="s">
        <v>83</v>
      </c>
    </row>
    <row r="8" spans="1:15" ht="15.75" customHeight="1">
      <c r="A8" s="6"/>
      <c r="B8" s="172" t="s">
        <v>137</v>
      </c>
      <c r="C8" s="172"/>
      <c r="D8" s="172"/>
      <c r="E8" s="172"/>
      <c r="F8" s="172"/>
      <c r="G8" s="172"/>
      <c r="H8" s="172"/>
      <c r="I8" s="172"/>
      <c r="J8" s="172"/>
      <c r="K8" s="172"/>
      <c r="L8" s="137"/>
      <c r="M8" s="137"/>
      <c r="N8" s="137"/>
      <c r="O8" s="137"/>
    </row>
    <row r="9" spans="1:15" ht="15.75" customHeight="1">
      <c r="A9" s="6"/>
      <c r="B9" s="172"/>
      <c r="C9" s="172"/>
      <c r="D9" s="172"/>
      <c r="E9" s="172"/>
      <c r="F9" s="172"/>
      <c r="G9" s="172"/>
      <c r="H9" s="172"/>
      <c r="I9" s="172"/>
      <c r="J9" s="172"/>
      <c r="K9" s="172"/>
      <c r="L9" s="137"/>
      <c r="M9" s="137"/>
      <c r="N9" s="137"/>
      <c r="O9" s="137"/>
    </row>
    <row r="10" spans="1:15" ht="15.75" customHeight="1">
      <c r="A10" s="6"/>
      <c r="B10" s="97"/>
      <c r="C10" s="97"/>
      <c r="D10" s="97"/>
      <c r="E10" s="97"/>
      <c r="F10" s="97"/>
      <c r="G10" s="97"/>
      <c r="H10" s="97"/>
      <c r="I10" s="97"/>
      <c r="J10" s="97"/>
      <c r="K10" s="97"/>
      <c r="L10" s="137"/>
      <c r="M10" s="137"/>
      <c r="N10" s="137"/>
      <c r="O10" s="137"/>
    </row>
    <row r="11" spans="1:15" ht="15.75" customHeight="1">
      <c r="A11" s="6"/>
      <c r="B11" s="173" t="s">
        <v>138</v>
      </c>
      <c r="C11" s="173"/>
      <c r="D11" s="173"/>
      <c r="E11" s="173"/>
      <c r="F11" s="173"/>
      <c r="G11" s="173"/>
      <c r="H11" s="173"/>
      <c r="I11" s="173"/>
      <c r="J11" s="173"/>
      <c r="K11" s="173"/>
      <c r="L11" s="137"/>
      <c r="M11" s="137"/>
      <c r="N11" s="137"/>
      <c r="O11" s="137"/>
    </row>
    <row r="12" spans="1:15" ht="15.75" customHeight="1">
      <c r="A12" s="6"/>
      <c r="B12" s="173"/>
      <c r="C12" s="173"/>
      <c r="D12" s="173"/>
      <c r="E12" s="173"/>
      <c r="F12" s="173"/>
      <c r="G12" s="173"/>
      <c r="H12" s="173"/>
      <c r="I12" s="173"/>
      <c r="J12" s="173"/>
      <c r="K12" s="173"/>
      <c r="L12" s="137"/>
      <c r="M12" s="137"/>
      <c r="N12" s="137"/>
      <c r="O12" s="137"/>
    </row>
    <row r="13" spans="1:15" ht="15.75" customHeight="1">
      <c r="A13" s="6"/>
      <c r="B13" s="173"/>
      <c r="C13" s="173"/>
      <c r="D13" s="173"/>
      <c r="E13" s="173"/>
      <c r="F13" s="173"/>
      <c r="G13" s="173"/>
      <c r="H13" s="173"/>
      <c r="I13" s="173"/>
      <c r="J13" s="173"/>
      <c r="K13" s="173"/>
      <c r="L13" s="137"/>
      <c r="M13" s="137"/>
      <c r="N13" s="137"/>
      <c r="O13" s="137"/>
    </row>
    <row r="14" spans="1:15" ht="15.75" customHeight="1">
      <c r="A14" s="6"/>
      <c r="B14" s="173"/>
      <c r="C14" s="173"/>
      <c r="D14" s="173"/>
      <c r="E14" s="173"/>
      <c r="F14" s="173"/>
      <c r="G14" s="173"/>
      <c r="H14" s="173"/>
      <c r="I14" s="173"/>
      <c r="J14" s="173"/>
      <c r="K14" s="173"/>
      <c r="L14" s="137"/>
      <c r="M14" s="137"/>
      <c r="N14" s="137"/>
      <c r="O14" s="137"/>
    </row>
    <row r="15" spans="1:15" ht="15.75" customHeight="1">
      <c r="A15" s="6"/>
      <c r="B15" s="98"/>
      <c r="C15" s="98"/>
      <c r="D15" s="98"/>
      <c r="E15" s="98"/>
      <c r="F15" s="98"/>
      <c r="G15" s="98"/>
      <c r="H15" s="98"/>
      <c r="I15" s="98"/>
      <c r="J15" s="98"/>
      <c r="K15" s="98"/>
      <c r="L15" s="137"/>
      <c r="M15" s="137"/>
      <c r="N15" s="137"/>
      <c r="O15" s="137"/>
    </row>
    <row r="16" spans="2:15" ht="15.75" customHeight="1">
      <c r="B16" s="172" t="s">
        <v>242</v>
      </c>
      <c r="C16" s="172"/>
      <c r="D16" s="172"/>
      <c r="E16" s="172"/>
      <c r="F16" s="172"/>
      <c r="G16" s="172"/>
      <c r="H16" s="172"/>
      <c r="I16" s="172"/>
      <c r="J16" s="172"/>
      <c r="K16" s="172"/>
      <c r="L16" s="137"/>
      <c r="M16" s="137"/>
      <c r="N16" s="137"/>
      <c r="O16" s="137"/>
    </row>
    <row r="17" spans="2:11" ht="15.75" customHeight="1">
      <c r="B17" s="172"/>
      <c r="C17" s="172"/>
      <c r="D17" s="172"/>
      <c r="E17" s="172"/>
      <c r="F17" s="172"/>
      <c r="G17" s="172"/>
      <c r="H17" s="172"/>
      <c r="I17" s="172"/>
      <c r="J17" s="172"/>
      <c r="K17" s="172"/>
    </row>
    <row r="18" spans="2:11" ht="15.75" customHeight="1">
      <c r="B18" s="172"/>
      <c r="C18" s="172"/>
      <c r="D18" s="172"/>
      <c r="E18" s="172"/>
      <c r="F18" s="172"/>
      <c r="G18" s="172"/>
      <c r="H18" s="172"/>
      <c r="I18" s="172"/>
      <c r="J18" s="172"/>
      <c r="K18" s="172"/>
    </row>
    <row r="19" spans="2:11" ht="15.75" customHeight="1">
      <c r="B19" s="172"/>
      <c r="C19" s="172"/>
      <c r="D19" s="172"/>
      <c r="E19" s="172"/>
      <c r="F19" s="172"/>
      <c r="G19" s="172"/>
      <c r="H19" s="172"/>
      <c r="I19" s="172"/>
      <c r="J19" s="172"/>
      <c r="K19" s="172"/>
    </row>
    <row r="20" spans="2:11" ht="15.75" customHeight="1">
      <c r="B20" s="172"/>
      <c r="C20" s="172"/>
      <c r="D20" s="172"/>
      <c r="E20" s="172"/>
      <c r="F20" s="172"/>
      <c r="G20" s="172"/>
      <c r="H20" s="172"/>
      <c r="I20" s="172"/>
      <c r="J20" s="172"/>
      <c r="K20" s="172"/>
    </row>
    <row r="21" spans="2:11" ht="15.75" customHeight="1">
      <c r="B21" s="172"/>
      <c r="C21" s="172"/>
      <c r="D21" s="172"/>
      <c r="E21" s="172"/>
      <c r="F21" s="172"/>
      <c r="G21" s="172"/>
      <c r="H21" s="172"/>
      <c r="I21" s="172"/>
      <c r="J21" s="172"/>
      <c r="K21" s="172"/>
    </row>
    <row r="22" spans="2:11" ht="15.75" customHeight="1">
      <c r="B22" s="97"/>
      <c r="C22" s="97"/>
      <c r="D22" s="97"/>
      <c r="E22" s="97"/>
      <c r="F22" s="97"/>
      <c r="G22" s="97"/>
      <c r="H22" s="97"/>
      <c r="I22" s="97"/>
      <c r="J22" s="97"/>
      <c r="K22" s="97"/>
    </row>
    <row r="23" spans="1:11" ht="15.75" customHeight="1">
      <c r="A23" s="6" t="s">
        <v>5</v>
      </c>
      <c r="B23" s="101" t="s">
        <v>143</v>
      </c>
      <c r="C23" s="99"/>
      <c r="D23" s="99"/>
      <c r="E23" s="99"/>
      <c r="F23" s="99"/>
      <c r="G23" s="99"/>
      <c r="H23" s="99"/>
      <c r="I23" s="97"/>
      <c r="J23" s="97"/>
      <c r="K23" s="97"/>
    </row>
    <row r="24" spans="2:11" ht="15.75" customHeight="1">
      <c r="B24" s="100" t="s">
        <v>139</v>
      </c>
      <c r="C24" s="97"/>
      <c r="D24" s="97"/>
      <c r="E24" s="97"/>
      <c r="F24" s="97"/>
      <c r="G24" s="97"/>
      <c r="H24" s="97"/>
      <c r="I24" s="97"/>
      <c r="J24" s="97"/>
      <c r="K24" s="97"/>
    </row>
    <row r="26" spans="1:2" ht="15.75" customHeight="1">
      <c r="A26" s="6" t="s">
        <v>7</v>
      </c>
      <c r="B26" s="1" t="s">
        <v>144</v>
      </c>
    </row>
    <row r="27" spans="2:10" ht="15.75" customHeight="1">
      <c r="B27" s="2" t="s">
        <v>84</v>
      </c>
      <c r="J27" s="5"/>
    </row>
    <row r="29" spans="1:2" ht="15.75" customHeight="1">
      <c r="A29" s="6" t="s">
        <v>140</v>
      </c>
      <c r="B29" s="1" t="s">
        <v>85</v>
      </c>
    </row>
    <row r="30" ht="15.75" customHeight="1">
      <c r="B30" s="1" t="s">
        <v>87</v>
      </c>
    </row>
    <row r="31" spans="2:11" ht="15.75" customHeight="1">
      <c r="B31" s="170" t="s">
        <v>226</v>
      </c>
      <c r="C31" s="170"/>
      <c r="D31" s="170"/>
      <c r="E31" s="170"/>
      <c r="F31" s="170"/>
      <c r="G31" s="170"/>
      <c r="H31" s="170"/>
      <c r="I31" s="170"/>
      <c r="J31" s="170"/>
      <c r="K31" s="170"/>
    </row>
    <row r="32" spans="2:11" ht="15.75" customHeight="1">
      <c r="B32" s="170"/>
      <c r="C32" s="170"/>
      <c r="D32" s="170"/>
      <c r="E32" s="170"/>
      <c r="F32" s="170"/>
      <c r="G32" s="170"/>
      <c r="H32" s="170"/>
      <c r="I32" s="170"/>
      <c r="J32" s="170"/>
      <c r="K32" s="170"/>
    </row>
    <row r="33" ht="15.75" customHeight="1">
      <c r="A33" s="6"/>
    </row>
    <row r="34" spans="1:2" ht="15.75" customHeight="1">
      <c r="A34" s="6" t="s">
        <v>14</v>
      </c>
      <c r="B34" s="1" t="s">
        <v>110</v>
      </c>
    </row>
    <row r="35" spans="1:2" ht="15.75" customHeight="1">
      <c r="A35" s="6"/>
      <c r="B35" s="1" t="s">
        <v>86</v>
      </c>
    </row>
    <row r="36" spans="2:11" ht="15.75" customHeight="1">
      <c r="B36" s="170" t="s">
        <v>141</v>
      </c>
      <c r="C36" s="170"/>
      <c r="D36" s="170"/>
      <c r="E36" s="170"/>
      <c r="F36" s="170"/>
      <c r="G36" s="170"/>
      <c r="H36" s="170"/>
      <c r="I36" s="170"/>
      <c r="J36" s="170"/>
      <c r="K36" s="170"/>
    </row>
    <row r="37" spans="2:11" ht="15.75" customHeight="1">
      <c r="B37" s="170"/>
      <c r="C37" s="170"/>
      <c r="D37" s="170"/>
      <c r="E37" s="170"/>
      <c r="F37" s="170"/>
      <c r="G37" s="170"/>
      <c r="H37" s="170"/>
      <c r="I37" s="170"/>
      <c r="J37" s="170"/>
      <c r="K37" s="170"/>
    </row>
    <row r="38" spans="1:2" ht="15.75" customHeight="1">
      <c r="A38" s="96"/>
      <c r="B38" s="1"/>
    </row>
    <row r="39" spans="1:2" ht="15.75" customHeight="1">
      <c r="A39" s="6" t="s">
        <v>15</v>
      </c>
      <c r="B39" s="1" t="s">
        <v>142</v>
      </c>
    </row>
    <row r="40" spans="2:11" ht="15.75" customHeight="1">
      <c r="B40" s="22" t="s">
        <v>145</v>
      </c>
      <c r="C40" s="22"/>
      <c r="D40" s="22"/>
      <c r="E40" s="22"/>
      <c r="F40" s="22"/>
      <c r="G40" s="22"/>
      <c r="H40" s="22"/>
      <c r="I40" s="22"/>
      <c r="J40" s="22"/>
      <c r="K40" s="22"/>
    </row>
    <row r="42" spans="1:2" ht="15.75" customHeight="1">
      <c r="A42" s="6" t="s">
        <v>16</v>
      </c>
      <c r="B42" s="1" t="s">
        <v>88</v>
      </c>
    </row>
    <row r="43" ht="15.75" customHeight="1">
      <c r="B43" s="2" t="s">
        <v>124</v>
      </c>
    </row>
    <row r="45" spans="1:2" ht="15.75" customHeight="1">
      <c r="A45" s="6" t="s">
        <v>18</v>
      </c>
      <c r="B45" s="86" t="s">
        <v>147</v>
      </c>
    </row>
    <row r="46" spans="5:11" ht="15.75" customHeight="1">
      <c r="E46" s="79" t="s">
        <v>135</v>
      </c>
      <c r="F46" s="71"/>
      <c r="G46" s="70"/>
      <c r="H46" s="70"/>
      <c r="I46" s="79" t="s">
        <v>133</v>
      </c>
      <c r="J46" s="79"/>
      <c r="K46" s="70"/>
    </row>
    <row r="47" spans="5:11" ht="15.75" customHeight="1">
      <c r="E47" s="79" t="s">
        <v>66</v>
      </c>
      <c r="F47" s="79"/>
      <c r="G47" s="79" t="s">
        <v>68</v>
      </c>
      <c r="H47" s="79"/>
      <c r="I47" s="79" t="s">
        <v>134</v>
      </c>
      <c r="J47" s="79" t="s">
        <v>70</v>
      </c>
      <c r="K47" s="79"/>
    </row>
    <row r="48" spans="5:11" ht="15.75" customHeight="1">
      <c r="E48" s="79" t="s">
        <v>67</v>
      </c>
      <c r="F48" s="79" t="s">
        <v>29</v>
      </c>
      <c r="G48" s="78" t="s">
        <v>69</v>
      </c>
      <c r="H48" s="79" t="s">
        <v>30</v>
      </c>
      <c r="I48" s="79" t="s">
        <v>72</v>
      </c>
      <c r="J48" s="79" t="s">
        <v>71</v>
      </c>
      <c r="K48" s="79" t="s">
        <v>63</v>
      </c>
    </row>
    <row r="49" spans="5:11" ht="15.75" customHeight="1">
      <c r="E49" s="82" t="s">
        <v>1</v>
      </c>
      <c r="F49" s="82" t="s">
        <v>1</v>
      </c>
      <c r="G49" s="82" t="s">
        <v>1</v>
      </c>
      <c r="H49" s="82" t="s">
        <v>1</v>
      </c>
      <c r="I49" s="82" t="s">
        <v>1</v>
      </c>
      <c r="J49" s="82" t="s">
        <v>1</v>
      </c>
      <c r="K49" s="82" t="s">
        <v>1</v>
      </c>
    </row>
    <row r="50" spans="2:11" ht="15.75" customHeight="1">
      <c r="B50" s="73" t="s">
        <v>237</v>
      </c>
      <c r="E50" s="70"/>
      <c r="F50" s="70"/>
      <c r="G50" s="70"/>
      <c r="H50" s="70"/>
      <c r="I50" s="70"/>
      <c r="J50" s="70"/>
      <c r="K50" s="70"/>
    </row>
    <row r="51" spans="2:11" ht="15.75" customHeight="1">
      <c r="B51" s="2" t="s">
        <v>62</v>
      </c>
      <c r="E51" s="53">
        <v>77470</v>
      </c>
      <c r="F51" s="53">
        <v>0</v>
      </c>
      <c r="G51" s="53">
        <v>12636</v>
      </c>
      <c r="H51" s="53">
        <v>0</v>
      </c>
      <c r="I51" s="53">
        <v>3746</v>
      </c>
      <c r="J51" s="53">
        <v>0</v>
      </c>
      <c r="K51" s="53">
        <f>SUM(E51:J51)</f>
        <v>93852</v>
      </c>
    </row>
    <row r="52" spans="5:11" ht="15.75" customHeight="1">
      <c r="E52" s="12"/>
      <c r="F52" s="12"/>
      <c r="G52" s="12"/>
      <c r="H52" s="12"/>
      <c r="I52" s="12"/>
      <c r="J52" s="12"/>
      <c r="K52" s="12"/>
    </row>
    <row r="53" spans="2:11" ht="15.75" customHeight="1">
      <c r="B53" s="2" t="s">
        <v>109</v>
      </c>
      <c r="E53" s="20">
        <v>18201</v>
      </c>
      <c r="F53" s="20">
        <v>20</v>
      </c>
      <c r="G53" s="20">
        <v>233</v>
      </c>
      <c r="H53" s="20">
        <v>-4512</v>
      </c>
      <c r="I53" s="20">
        <v>-296</v>
      </c>
      <c r="J53" s="20">
        <v>0</v>
      </c>
      <c r="K53" s="12">
        <f>SUM(E53:J53)</f>
        <v>13646</v>
      </c>
    </row>
    <row r="54" spans="2:11" ht="15.75" customHeight="1">
      <c r="B54" s="2" t="s">
        <v>146</v>
      </c>
      <c r="E54" s="20">
        <v>-1400</v>
      </c>
      <c r="F54" s="20">
        <v>0</v>
      </c>
      <c r="G54" s="20">
        <v>-135</v>
      </c>
      <c r="H54" s="20">
        <v>-2052</v>
      </c>
      <c r="I54" s="20">
        <v>-17</v>
      </c>
      <c r="J54" s="20">
        <v>0</v>
      </c>
      <c r="K54" s="12">
        <f>SUM(E54:J54)</f>
        <v>-3604</v>
      </c>
    </row>
    <row r="55" spans="2:11" ht="15.75" customHeight="1">
      <c r="B55" s="2" t="s">
        <v>89</v>
      </c>
      <c r="E55" s="12"/>
      <c r="F55" s="12"/>
      <c r="G55" s="12"/>
      <c r="H55" s="12"/>
      <c r="I55" s="12"/>
      <c r="J55" s="12"/>
      <c r="K55" s="12"/>
    </row>
    <row r="56" spans="2:11" ht="15.75" customHeight="1">
      <c r="B56" s="46" t="s">
        <v>90</v>
      </c>
      <c r="E56" s="12"/>
      <c r="F56" s="12">
        <v>878</v>
      </c>
      <c r="G56" s="12"/>
      <c r="H56" s="12"/>
      <c r="I56" s="12"/>
      <c r="J56" s="12"/>
      <c r="K56" s="12">
        <f>SUM(E56:J56)</f>
        <v>878</v>
      </c>
    </row>
    <row r="57" spans="2:11" ht="15.75" customHeight="1">
      <c r="B57" s="2" t="s">
        <v>128</v>
      </c>
      <c r="E57" s="50">
        <f aca="true" t="shared" si="0" ref="E57:K57">SUM(E53:E56)</f>
        <v>16801</v>
      </c>
      <c r="F57" s="50">
        <f t="shared" si="0"/>
        <v>898</v>
      </c>
      <c r="G57" s="50">
        <f t="shared" si="0"/>
        <v>98</v>
      </c>
      <c r="H57" s="50">
        <f t="shared" si="0"/>
        <v>-6564</v>
      </c>
      <c r="I57" s="50">
        <f t="shared" si="0"/>
        <v>-313</v>
      </c>
      <c r="J57" s="50">
        <f t="shared" si="0"/>
        <v>0</v>
      </c>
      <c r="K57" s="50">
        <f t="shared" si="0"/>
        <v>10920</v>
      </c>
    </row>
    <row r="58" spans="5:11" ht="15.75" customHeight="1">
      <c r="E58" s="12"/>
      <c r="F58" s="12"/>
      <c r="G58" s="12"/>
      <c r="H58" s="12"/>
      <c r="I58" s="12"/>
      <c r="J58" s="12"/>
      <c r="K58" s="20"/>
    </row>
    <row r="59" spans="1:11" ht="15.75" customHeight="1">
      <c r="A59" s="6"/>
      <c r="B59" s="73" t="s">
        <v>238</v>
      </c>
      <c r="E59" s="70"/>
      <c r="F59" s="70"/>
      <c r="G59" s="70"/>
      <c r="H59" s="70"/>
      <c r="I59" s="70"/>
      <c r="J59" s="70"/>
      <c r="K59" s="70"/>
    </row>
    <row r="60" spans="2:11" ht="15.75" customHeight="1">
      <c r="B60" s="2" t="s">
        <v>62</v>
      </c>
      <c r="E60" s="53">
        <v>90361</v>
      </c>
      <c r="F60" s="53">
        <v>0</v>
      </c>
      <c r="G60" s="53">
        <v>12078</v>
      </c>
      <c r="H60" s="53">
        <v>0</v>
      </c>
      <c r="I60" s="53">
        <v>6296</v>
      </c>
      <c r="J60" s="53">
        <v>0</v>
      </c>
      <c r="K60" s="53">
        <f>SUM(E60:J60)</f>
        <v>108735</v>
      </c>
    </row>
    <row r="61" spans="5:11" ht="15.75" customHeight="1">
      <c r="E61" s="12"/>
      <c r="F61" s="12"/>
      <c r="G61" s="12"/>
      <c r="H61" s="12"/>
      <c r="I61" s="12"/>
      <c r="J61" s="12"/>
      <c r="K61" s="12"/>
    </row>
    <row r="62" spans="2:11" ht="15.75" customHeight="1">
      <c r="B62" s="2" t="s">
        <v>109</v>
      </c>
      <c r="E62" s="20">
        <v>25172</v>
      </c>
      <c r="F62" s="20">
        <v>-2</v>
      </c>
      <c r="G62" s="20">
        <v>652</v>
      </c>
      <c r="H62" s="20">
        <v>-43745</v>
      </c>
      <c r="I62" s="20">
        <v>682</v>
      </c>
      <c r="J62" s="20">
        <v>-1</v>
      </c>
      <c r="K62" s="12">
        <f>SUM(E62:J62)</f>
        <v>-17242</v>
      </c>
    </row>
    <row r="63" spans="2:11" ht="15.75" customHeight="1">
      <c r="B63" s="2" t="s">
        <v>146</v>
      </c>
      <c r="E63" s="20">
        <v>-2774</v>
      </c>
      <c r="F63" s="20">
        <v>-14</v>
      </c>
      <c r="G63" s="20">
        <v>-129</v>
      </c>
      <c r="H63" s="20">
        <v>-3243</v>
      </c>
      <c r="I63" s="20">
        <v>0</v>
      </c>
      <c r="J63" s="20">
        <v>0</v>
      </c>
      <c r="K63" s="12">
        <f>SUM(E63:J63)</f>
        <v>-6160</v>
      </c>
    </row>
    <row r="64" spans="1:11" ht="15.75" customHeight="1">
      <c r="A64" s="6"/>
      <c r="B64" s="2" t="s">
        <v>89</v>
      </c>
      <c r="E64" s="12"/>
      <c r="F64" s="12"/>
      <c r="G64" s="12"/>
      <c r="H64" s="12"/>
      <c r="I64" s="12"/>
      <c r="J64" s="12"/>
      <c r="K64" s="12"/>
    </row>
    <row r="65" spans="1:11" ht="15.75" customHeight="1">
      <c r="A65" s="6"/>
      <c r="B65" s="46" t="s">
        <v>90</v>
      </c>
      <c r="E65" s="12"/>
      <c r="F65" s="12">
        <v>1323</v>
      </c>
      <c r="G65" s="12">
        <v>0</v>
      </c>
      <c r="H65" s="12">
        <v>0</v>
      </c>
      <c r="I65" s="12"/>
      <c r="J65" s="12"/>
      <c r="K65" s="12">
        <f>SUM(E65:J65)</f>
        <v>1323</v>
      </c>
    </row>
    <row r="66" spans="1:11" ht="15.75" customHeight="1">
      <c r="A66" s="6"/>
      <c r="B66" s="2" t="s">
        <v>128</v>
      </c>
      <c r="E66" s="85">
        <f>SUM(E62:E65)</f>
        <v>22398</v>
      </c>
      <c r="F66" s="85">
        <f aca="true" t="shared" si="1" ref="F66:K66">SUM(F62:F65)</f>
        <v>1307</v>
      </c>
      <c r="G66" s="85">
        <f t="shared" si="1"/>
        <v>523</v>
      </c>
      <c r="H66" s="85">
        <f t="shared" si="1"/>
        <v>-46988</v>
      </c>
      <c r="I66" s="85">
        <f t="shared" si="1"/>
        <v>682</v>
      </c>
      <c r="J66" s="85">
        <f t="shared" si="1"/>
        <v>-1</v>
      </c>
      <c r="K66" s="85">
        <f t="shared" si="1"/>
        <v>-22079</v>
      </c>
    </row>
    <row r="67" spans="5:11" ht="15.75" customHeight="1">
      <c r="E67" s="12"/>
      <c r="F67" s="12"/>
      <c r="G67" s="12"/>
      <c r="H67" s="12"/>
      <c r="I67" s="12"/>
      <c r="J67" s="12"/>
      <c r="K67" s="20"/>
    </row>
    <row r="68" spans="1:2" ht="15.75" customHeight="1">
      <c r="A68" s="6" t="s">
        <v>148</v>
      </c>
      <c r="B68" s="1" t="s">
        <v>91</v>
      </c>
    </row>
    <row r="69" spans="2:11" ht="15.75" customHeight="1">
      <c r="B69" s="170" t="s">
        <v>212</v>
      </c>
      <c r="C69" s="170"/>
      <c r="D69" s="170"/>
      <c r="E69" s="170"/>
      <c r="F69" s="170"/>
      <c r="G69" s="170"/>
      <c r="H69" s="170"/>
      <c r="I69" s="170"/>
      <c r="J69" s="170"/>
      <c r="K69" s="170"/>
    </row>
    <row r="70" spans="2:11" ht="15.75" customHeight="1">
      <c r="B70" s="170"/>
      <c r="C70" s="170"/>
      <c r="D70" s="170"/>
      <c r="E70" s="170"/>
      <c r="F70" s="170"/>
      <c r="G70" s="170"/>
      <c r="H70" s="170"/>
      <c r="I70" s="170"/>
      <c r="J70" s="170"/>
      <c r="K70" s="170"/>
    </row>
    <row r="72" spans="1:2" ht="15.75" customHeight="1">
      <c r="A72" s="6" t="s">
        <v>19</v>
      </c>
      <c r="B72" s="1" t="s">
        <v>149</v>
      </c>
    </row>
    <row r="73" spans="2:11" ht="15.75" customHeight="1">
      <c r="B73" s="176" t="s">
        <v>247</v>
      </c>
      <c r="C73" s="176"/>
      <c r="D73" s="176"/>
      <c r="E73" s="176"/>
      <c r="F73" s="176"/>
      <c r="G73" s="176"/>
      <c r="H73" s="176"/>
      <c r="I73" s="176"/>
      <c r="J73" s="176"/>
      <c r="K73" s="176"/>
    </row>
    <row r="74" spans="2:21" ht="15.75" customHeight="1">
      <c r="B74" s="176"/>
      <c r="C74" s="176"/>
      <c r="D74" s="176"/>
      <c r="E74" s="176"/>
      <c r="F74" s="176"/>
      <c r="G74" s="176"/>
      <c r="H74" s="176"/>
      <c r="I74" s="176"/>
      <c r="J74" s="176"/>
      <c r="K74" s="176"/>
      <c r="M74" s="94"/>
      <c r="N74" s="94"/>
      <c r="O74" s="94"/>
      <c r="P74" s="94"/>
      <c r="Q74" s="94"/>
      <c r="R74" s="94"/>
      <c r="S74" s="94"/>
      <c r="T74" s="94"/>
      <c r="U74" s="94"/>
    </row>
    <row r="75" spans="2:21" ht="15.75" customHeight="1">
      <c r="B75" s="176"/>
      <c r="C75" s="176"/>
      <c r="D75" s="176"/>
      <c r="E75" s="176"/>
      <c r="F75" s="176"/>
      <c r="G75" s="176"/>
      <c r="H75" s="176"/>
      <c r="I75" s="176"/>
      <c r="J75" s="176"/>
      <c r="K75" s="176"/>
      <c r="M75" s="94"/>
      <c r="N75" s="94"/>
      <c r="O75" s="94"/>
      <c r="P75" s="94"/>
      <c r="Q75" s="94"/>
      <c r="R75" s="94"/>
      <c r="S75" s="94"/>
      <c r="T75" s="94"/>
      <c r="U75" s="94"/>
    </row>
    <row r="76" spans="2:21" ht="15.75" customHeight="1">
      <c r="B76" s="176"/>
      <c r="C76" s="176"/>
      <c r="D76" s="176"/>
      <c r="E76" s="176"/>
      <c r="F76" s="176"/>
      <c r="G76" s="176"/>
      <c r="H76" s="176"/>
      <c r="I76" s="176"/>
      <c r="J76" s="176"/>
      <c r="K76" s="176"/>
      <c r="M76" s="94"/>
      <c r="N76" s="94"/>
      <c r="O76" s="94"/>
      <c r="P76" s="94"/>
      <c r="Q76" s="94"/>
      <c r="R76" s="94"/>
      <c r="S76" s="94"/>
      <c r="T76" s="94"/>
      <c r="U76" s="94"/>
    </row>
    <row r="77" spans="2:21" ht="15.75" customHeight="1">
      <c r="B77" s="84"/>
      <c r="C77" s="84"/>
      <c r="D77" s="84"/>
      <c r="E77" s="84"/>
      <c r="F77" s="84"/>
      <c r="G77" s="84"/>
      <c r="H77" s="84"/>
      <c r="I77" s="84"/>
      <c r="J77" s="84"/>
      <c r="K77" s="84"/>
      <c r="M77" s="94"/>
      <c r="N77" s="94"/>
      <c r="O77" s="94"/>
      <c r="P77" s="94"/>
      <c r="Q77" s="94"/>
      <c r="R77" s="94"/>
      <c r="S77" s="94"/>
      <c r="T77" s="94"/>
      <c r="U77" s="94"/>
    </row>
    <row r="78" spans="2:21" ht="15.75" customHeight="1">
      <c r="B78" s="176" t="s">
        <v>243</v>
      </c>
      <c r="C78" s="176"/>
      <c r="D78" s="176"/>
      <c r="E78" s="176"/>
      <c r="F78" s="176"/>
      <c r="G78" s="176"/>
      <c r="H78" s="176"/>
      <c r="I78" s="176"/>
      <c r="J78" s="176"/>
      <c r="K78" s="176"/>
      <c r="M78" s="94"/>
      <c r="N78" s="94"/>
      <c r="O78" s="94"/>
      <c r="P78" s="94"/>
      <c r="Q78" s="94"/>
      <c r="R78" s="94"/>
      <c r="S78" s="94"/>
      <c r="T78" s="94"/>
      <c r="U78" s="94"/>
    </row>
    <row r="79" spans="2:21" ht="15.75" customHeight="1">
      <c r="B79" s="176"/>
      <c r="C79" s="176"/>
      <c r="D79" s="176"/>
      <c r="E79" s="176"/>
      <c r="F79" s="176"/>
      <c r="G79" s="176"/>
      <c r="H79" s="176"/>
      <c r="I79" s="176"/>
      <c r="J79" s="176"/>
      <c r="K79" s="176"/>
      <c r="M79" s="94"/>
      <c r="N79" s="94"/>
      <c r="O79" s="94"/>
      <c r="P79" s="94"/>
      <c r="Q79" s="94"/>
      <c r="R79" s="94"/>
      <c r="S79" s="94"/>
      <c r="T79" s="94"/>
      <c r="U79" s="94"/>
    </row>
    <row r="80" spans="2:21" ht="15.75" customHeight="1">
      <c r="B80" s="176"/>
      <c r="C80" s="176"/>
      <c r="D80" s="176"/>
      <c r="E80" s="176"/>
      <c r="F80" s="176"/>
      <c r="G80" s="176"/>
      <c r="H80" s="176"/>
      <c r="I80" s="176"/>
      <c r="J80" s="176"/>
      <c r="K80" s="176"/>
      <c r="M80" s="94"/>
      <c r="N80" s="94"/>
      <c r="O80" s="94"/>
      <c r="P80" s="94"/>
      <c r="Q80" s="94"/>
      <c r="R80" s="94"/>
      <c r="S80" s="94"/>
      <c r="T80" s="94"/>
      <c r="U80" s="94"/>
    </row>
    <row r="81" spans="13:21" ht="15.75" customHeight="1">
      <c r="M81" s="94"/>
      <c r="N81" s="94"/>
      <c r="O81" s="94"/>
      <c r="P81" s="94"/>
      <c r="Q81" s="94"/>
      <c r="R81" s="94"/>
      <c r="S81" s="94"/>
      <c r="T81" s="94"/>
      <c r="U81" s="94"/>
    </row>
    <row r="82" spans="1:21" ht="15.75" customHeight="1">
      <c r="A82" s="6" t="s">
        <v>20</v>
      </c>
      <c r="B82" s="1" t="s">
        <v>150</v>
      </c>
      <c r="M82" s="94"/>
      <c r="N82" s="94"/>
      <c r="O82" s="94"/>
      <c r="P82" s="94"/>
      <c r="Q82" s="94"/>
      <c r="R82" s="94"/>
      <c r="S82" s="94"/>
      <c r="T82" s="94"/>
      <c r="U82" s="94"/>
    </row>
    <row r="83" spans="1:11" ht="15.75" customHeight="1">
      <c r="A83" s="6"/>
      <c r="B83" s="177" t="s">
        <v>236</v>
      </c>
      <c r="C83" s="177"/>
      <c r="D83" s="177"/>
      <c r="E83" s="177"/>
      <c r="F83" s="177"/>
      <c r="G83" s="177"/>
      <c r="H83" s="177"/>
      <c r="I83" s="177"/>
      <c r="J83" s="177"/>
      <c r="K83" s="177"/>
    </row>
    <row r="84" spans="1:11" ht="15.75" customHeight="1">
      <c r="A84" s="6"/>
      <c r="B84" s="15"/>
      <c r="C84" s="15"/>
      <c r="D84" s="15"/>
      <c r="E84" s="15"/>
      <c r="F84" s="15"/>
      <c r="G84" s="15"/>
      <c r="H84" s="15"/>
      <c r="I84" s="15"/>
      <c r="J84" s="15"/>
      <c r="K84" s="15"/>
    </row>
    <row r="85" spans="1:2" ht="15.75" customHeight="1">
      <c r="A85" s="6" t="s">
        <v>21</v>
      </c>
      <c r="B85" s="1" t="s">
        <v>151</v>
      </c>
    </row>
    <row r="86" spans="1:11" ht="15.75" customHeight="1">
      <c r="A86" s="6"/>
      <c r="B86" s="93" t="s">
        <v>125</v>
      </c>
      <c r="C86" s="93"/>
      <c r="D86" s="93"/>
      <c r="E86" s="93"/>
      <c r="F86" s="93"/>
      <c r="G86" s="93"/>
      <c r="H86" s="93"/>
      <c r="I86" s="93"/>
      <c r="J86" s="93"/>
      <c r="K86" s="93"/>
    </row>
    <row r="88" spans="1:2" ht="15.75" customHeight="1">
      <c r="A88" s="6" t="s">
        <v>25</v>
      </c>
      <c r="B88" s="1" t="s">
        <v>152</v>
      </c>
    </row>
    <row r="89" ht="15.75" customHeight="1">
      <c r="B89" s="2" t="s">
        <v>227</v>
      </c>
    </row>
    <row r="91" ht="15.75" customHeight="1">
      <c r="A91" s="1" t="s">
        <v>153</v>
      </c>
    </row>
    <row r="93" spans="1:2" ht="15.75" customHeight="1">
      <c r="A93" s="6" t="s">
        <v>26</v>
      </c>
      <c r="B93" s="1" t="s">
        <v>189</v>
      </c>
    </row>
    <row r="94" spans="2:11" ht="15.75" customHeight="1">
      <c r="B94" s="174" t="s">
        <v>244</v>
      </c>
      <c r="C94" s="174"/>
      <c r="D94" s="174"/>
      <c r="E94" s="174"/>
      <c r="F94" s="174"/>
      <c r="G94" s="174"/>
      <c r="H94" s="174"/>
      <c r="I94" s="174"/>
      <c r="J94" s="174"/>
      <c r="K94" s="174"/>
    </row>
    <row r="95" spans="2:11" ht="15.75" customHeight="1">
      <c r="B95" s="174"/>
      <c r="C95" s="174"/>
      <c r="D95" s="174"/>
      <c r="E95" s="174"/>
      <c r="F95" s="174"/>
      <c r="G95" s="174"/>
      <c r="H95" s="174"/>
      <c r="I95" s="174"/>
      <c r="J95" s="174"/>
      <c r="K95" s="174"/>
    </row>
    <row r="96" spans="2:11" ht="15.75" customHeight="1">
      <c r="B96" s="174"/>
      <c r="C96" s="174"/>
      <c r="D96" s="174"/>
      <c r="E96" s="174"/>
      <c r="F96" s="174"/>
      <c r="G96" s="174"/>
      <c r="H96" s="174"/>
      <c r="I96" s="174"/>
      <c r="J96" s="174"/>
      <c r="K96" s="174"/>
    </row>
    <row r="97" spans="2:11" ht="15.75" customHeight="1">
      <c r="B97" s="174"/>
      <c r="C97" s="174"/>
      <c r="D97" s="174"/>
      <c r="E97" s="174"/>
      <c r="F97" s="174"/>
      <c r="G97" s="174"/>
      <c r="H97" s="174"/>
      <c r="I97" s="174"/>
      <c r="J97" s="174"/>
      <c r="K97" s="174"/>
    </row>
    <row r="98" spans="2:11" ht="15.75" customHeight="1">
      <c r="B98" s="134"/>
      <c r="C98" s="134"/>
      <c r="D98" s="134"/>
      <c r="E98" s="134"/>
      <c r="F98" s="134"/>
      <c r="G98" s="134"/>
      <c r="H98" s="134"/>
      <c r="I98" s="134"/>
      <c r="J98" s="134"/>
      <c r="K98" s="134"/>
    </row>
    <row r="99" spans="2:11" ht="15.75" customHeight="1">
      <c r="B99" s="174" t="s">
        <v>245</v>
      </c>
      <c r="C99" s="174"/>
      <c r="D99" s="174"/>
      <c r="E99" s="174"/>
      <c r="F99" s="174"/>
      <c r="G99" s="174"/>
      <c r="H99" s="174"/>
      <c r="I99" s="174"/>
      <c r="J99" s="174"/>
      <c r="K99" s="174"/>
    </row>
    <row r="100" spans="2:11" ht="15.75" customHeight="1">
      <c r="B100" s="174"/>
      <c r="C100" s="174"/>
      <c r="D100" s="174"/>
      <c r="E100" s="174"/>
      <c r="F100" s="174"/>
      <c r="G100" s="174"/>
      <c r="H100" s="174"/>
      <c r="I100" s="174"/>
      <c r="J100" s="174"/>
      <c r="K100" s="174"/>
    </row>
    <row r="101" spans="2:11" ht="15.75" customHeight="1">
      <c r="B101" s="174"/>
      <c r="C101" s="174"/>
      <c r="D101" s="174"/>
      <c r="E101" s="174"/>
      <c r="F101" s="174"/>
      <c r="G101" s="174"/>
      <c r="H101" s="174"/>
      <c r="I101" s="174"/>
      <c r="J101" s="174"/>
      <c r="K101" s="174"/>
    </row>
    <row r="102" spans="2:11" ht="15.75" customHeight="1">
      <c r="B102" s="133"/>
      <c r="C102" s="133"/>
      <c r="D102" s="133"/>
      <c r="E102" s="133"/>
      <c r="F102" s="133"/>
      <c r="G102" s="133"/>
      <c r="H102" s="133"/>
      <c r="I102" s="133"/>
      <c r="J102" s="133"/>
      <c r="K102" s="133"/>
    </row>
    <row r="103" spans="1:2" ht="15.75" customHeight="1">
      <c r="A103" s="6" t="s">
        <v>27</v>
      </c>
      <c r="B103" s="1" t="s">
        <v>92</v>
      </c>
    </row>
    <row r="104" spans="2:11" ht="15.75" customHeight="1">
      <c r="B104" s="1"/>
      <c r="J104" s="87" t="s">
        <v>108</v>
      </c>
      <c r="K104" s="87" t="s">
        <v>108</v>
      </c>
    </row>
    <row r="105" spans="1:11" ht="15.75" customHeight="1">
      <c r="A105" s="6"/>
      <c r="B105" s="1"/>
      <c r="J105" s="88" t="s">
        <v>223</v>
      </c>
      <c r="K105" s="88" t="s">
        <v>190</v>
      </c>
    </row>
    <row r="106" spans="2:11" ht="15.75" customHeight="1">
      <c r="B106" s="1"/>
      <c r="J106" s="87" t="s">
        <v>61</v>
      </c>
      <c r="K106" s="87" t="s">
        <v>61</v>
      </c>
    </row>
    <row r="107" spans="2:11" ht="15.75" customHeight="1">
      <c r="B107" s="2" t="s">
        <v>62</v>
      </c>
      <c r="J107" s="29">
        <v>62814</v>
      </c>
      <c r="K107" s="29">
        <v>31038</v>
      </c>
    </row>
    <row r="108" spans="2:11" ht="15.75" customHeight="1">
      <c r="B108" s="2" t="s">
        <v>64</v>
      </c>
      <c r="J108" s="32">
        <v>5888</v>
      </c>
      <c r="K108" s="32">
        <v>5032</v>
      </c>
    </row>
    <row r="109" spans="10:11" ht="15.75" customHeight="1">
      <c r="J109" s="32"/>
      <c r="K109" s="32"/>
    </row>
    <row r="110" spans="1:11" ht="15.75" customHeight="1">
      <c r="A110" s="6"/>
      <c r="B110" s="171" t="s">
        <v>239</v>
      </c>
      <c r="C110" s="171"/>
      <c r="D110" s="171"/>
      <c r="E110" s="171"/>
      <c r="F110" s="171"/>
      <c r="G110" s="171"/>
      <c r="H110" s="171"/>
      <c r="I110" s="171"/>
      <c r="J110" s="171"/>
      <c r="K110" s="171"/>
    </row>
    <row r="111" spans="2:11" ht="15.75" customHeight="1">
      <c r="B111" s="171"/>
      <c r="C111" s="171"/>
      <c r="D111" s="171"/>
      <c r="E111" s="171"/>
      <c r="F111" s="171"/>
      <c r="G111" s="171"/>
      <c r="H111" s="171"/>
      <c r="I111" s="171"/>
      <c r="J111" s="171"/>
      <c r="K111" s="171"/>
    </row>
    <row r="112" spans="2:11" ht="15.75" customHeight="1">
      <c r="B112" s="171"/>
      <c r="C112" s="171"/>
      <c r="D112" s="171"/>
      <c r="E112" s="171"/>
      <c r="F112" s="171"/>
      <c r="G112" s="171"/>
      <c r="H112" s="171"/>
      <c r="I112" s="171"/>
      <c r="J112" s="171"/>
      <c r="K112" s="171"/>
    </row>
    <row r="113" spans="2:11" ht="15.75" customHeight="1">
      <c r="B113" s="171"/>
      <c r="C113" s="171"/>
      <c r="D113" s="171"/>
      <c r="E113" s="171"/>
      <c r="F113" s="171"/>
      <c r="G113" s="171"/>
      <c r="H113" s="171"/>
      <c r="I113" s="171"/>
      <c r="J113" s="171"/>
      <c r="K113" s="171"/>
    </row>
    <row r="114" spans="2:11" ht="15.75" customHeight="1">
      <c r="B114" s="94"/>
      <c r="C114" s="94"/>
      <c r="D114" s="94"/>
      <c r="E114" s="94"/>
      <c r="F114" s="94"/>
      <c r="G114" s="94"/>
      <c r="H114" s="94"/>
      <c r="I114" s="94"/>
      <c r="J114" s="94"/>
      <c r="K114" s="94"/>
    </row>
    <row r="115" spans="1:2" ht="15.75" customHeight="1">
      <c r="A115" s="6" t="s">
        <v>28</v>
      </c>
      <c r="B115" s="1" t="s">
        <v>93</v>
      </c>
    </row>
    <row r="116" spans="1:11" ht="15.75" customHeight="1">
      <c r="A116" s="6"/>
      <c r="B116" s="174" t="s">
        <v>240</v>
      </c>
      <c r="C116" s="174"/>
      <c r="D116" s="174"/>
      <c r="E116" s="174"/>
      <c r="F116" s="174"/>
      <c r="G116" s="174"/>
      <c r="H116" s="174"/>
      <c r="I116" s="174"/>
      <c r="J116" s="174"/>
      <c r="K116" s="174"/>
    </row>
    <row r="117" spans="1:11" ht="15.75" customHeight="1">
      <c r="A117" s="6"/>
      <c r="B117" s="174"/>
      <c r="C117" s="174"/>
      <c r="D117" s="174"/>
      <c r="E117" s="174"/>
      <c r="F117" s="174"/>
      <c r="G117" s="174"/>
      <c r="H117" s="174"/>
      <c r="I117" s="174"/>
      <c r="J117" s="174"/>
      <c r="K117" s="174"/>
    </row>
    <row r="118" spans="1:11" ht="15.75" customHeight="1">
      <c r="A118" s="6"/>
      <c r="B118" s="133"/>
      <c r="C118" s="133"/>
      <c r="D118" s="133"/>
      <c r="E118" s="133"/>
      <c r="F118" s="133"/>
      <c r="G118" s="133"/>
      <c r="H118" s="133"/>
      <c r="I118" s="133"/>
      <c r="J118" s="133"/>
      <c r="K118" s="133"/>
    </row>
    <row r="119" spans="1:2" ht="15.75" customHeight="1">
      <c r="A119" s="6" t="s">
        <v>31</v>
      </c>
      <c r="B119" s="1" t="s">
        <v>191</v>
      </c>
    </row>
    <row r="120" spans="1:12" ht="15.75" customHeight="1">
      <c r="A120" s="6"/>
      <c r="B120" s="2" t="s">
        <v>65</v>
      </c>
      <c r="L120" s="9"/>
    </row>
    <row r="121" ht="15.75" customHeight="1">
      <c r="A121" s="6"/>
    </row>
    <row r="122" spans="1:2" ht="15.75" customHeight="1">
      <c r="A122" s="6" t="s">
        <v>32</v>
      </c>
      <c r="B122" s="86" t="s">
        <v>6</v>
      </c>
    </row>
    <row r="123" spans="1:11" ht="15.75" customHeight="1">
      <c r="A123" s="6"/>
      <c r="B123" s="1"/>
      <c r="H123" s="175" t="s">
        <v>41</v>
      </c>
      <c r="I123" s="175"/>
      <c r="J123" s="175" t="s">
        <v>77</v>
      </c>
      <c r="K123" s="175"/>
    </row>
    <row r="124" spans="1:11" s="84" customFormat="1" ht="15.75" customHeight="1">
      <c r="A124" s="6"/>
      <c r="B124" s="1"/>
      <c r="C124" s="2"/>
      <c r="D124" s="2"/>
      <c r="E124" s="2"/>
      <c r="F124" s="2"/>
      <c r="G124" s="2"/>
      <c r="H124" s="89" t="s">
        <v>36</v>
      </c>
      <c r="I124" s="89" t="s">
        <v>126</v>
      </c>
      <c r="J124" s="89" t="s">
        <v>36</v>
      </c>
      <c r="K124" s="89" t="s">
        <v>126</v>
      </c>
    </row>
    <row r="125" spans="1:11" s="84" customFormat="1" ht="15.75" customHeight="1">
      <c r="A125" s="6"/>
      <c r="B125" s="1"/>
      <c r="C125" s="2"/>
      <c r="D125" s="2"/>
      <c r="E125" s="2"/>
      <c r="F125" s="2"/>
      <c r="G125" s="2"/>
      <c r="H125" s="89" t="s">
        <v>42</v>
      </c>
      <c r="I125" s="89" t="s">
        <v>43</v>
      </c>
      <c r="J125" s="89" t="s">
        <v>42</v>
      </c>
      <c r="K125" s="89" t="s">
        <v>43</v>
      </c>
    </row>
    <row r="126" spans="2:11" s="84" customFormat="1" ht="15.75" customHeight="1">
      <c r="B126" s="1"/>
      <c r="C126" s="2"/>
      <c r="D126" s="2"/>
      <c r="E126" s="2"/>
      <c r="F126" s="2"/>
      <c r="G126" s="2"/>
      <c r="H126" s="89" t="s">
        <v>0</v>
      </c>
      <c r="I126" s="89" t="s">
        <v>0</v>
      </c>
      <c r="J126" s="89" t="s">
        <v>44</v>
      </c>
      <c r="K126" s="89" t="s">
        <v>45</v>
      </c>
    </row>
    <row r="127" spans="1:11" ht="15.75" customHeight="1">
      <c r="A127" s="84"/>
      <c r="B127" s="1"/>
      <c r="H127" s="90" t="s">
        <v>223</v>
      </c>
      <c r="I127" s="90" t="s">
        <v>225</v>
      </c>
      <c r="J127" s="90" t="s">
        <v>223</v>
      </c>
      <c r="K127" s="90" t="s">
        <v>225</v>
      </c>
    </row>
    <row r="128" spans="1:11" ht="15.75" customHeight="1">
      <c r="A128" s="84"/>
      <c r="B128" s="1"/>
      <c r="H128" s="89" t="s">
        <v>1</v>
      </c>
      <c r="I128" s="89" t="s">
        <v>1</v>
      </c>
      <c r="J128" s="89" t="s">
        <v>1</v>
      </c>
      <c r="K128" s="89" t="s">
        <v>1</v>
      </c>
    </row>
    <row r="129" spans="1:11" ht="15.75" customHeight="1">
      <c r="A129" s="6"/>
      <c r="B129" s="2" t="s">
        <v>192</v>
      </c>
      <c r="H129" s="44">
        <v>1825</v>
      </c>
      <c r="I129" s="44">
        <v>3814</v>
      </c>
      <c r="J129" s="44">
        <v>3592</v>
      </c>
      <c r="K129" s="132">
        <v>7253</v>
      </c>
    </row>
    <row r="130" spans="1:11" ht="15.75" customHeight="1">
      <c r="A130" s="6"/>
      <c r="B130" s="2" t="s">
        <v>51</v>
      </c>
      <c r="H130" s="44">
        <v>-305</v>
      </c>
      <c r="I130" s="44">
        <v>-1329</v>
      </c>
      <c r="J130" s="44">
        <v>-855</v>
      </c>
      <c r="K130" s="132">
        <v>-3045</v>
      </c>
    </row>
    <row r="131" spans="1:11" ht="15.75" customHeight="1">
      <c r="A131" s="4"/>
      <c r="H131" s="10">
        <f>SUM(H129:H130)</f>
        <v>1520</v>
      </c>
      <c r="I131" s="10">
        <f>SUM(I129:I130)</f>
        <v>2485</v>
      </c>
      <c r="J131" s="11">
        <f>SUM(J129:J130)</f>
        <v>2737</v>
      </c>
      <c r="K131" s="10">
        <f>SUM(K129:K130)</f>
        <v>4208</v>
      </c>
    </row>
    <row r="132" spans="1:11" ht="15.75" customHeight="1">
      <c r="A132" s="4"/>
      <c r="B132" s="2" t="s">
        <v>34</v>
      </c>
      <c r="H132" s="44">
        <v>138</v>
      </c>
      <c r="I132" s="44">
        <v>236</v>
      </c>
      <c r="J132" s="44">
        <v>246</v>
      </c>
      <c r="K132" s="132">
        <v>371</v>
      </c>
    </row>
    <row r="133" spans="1:11" ht="15.75" customHeight="1">
      <c r="A133" s="4"/>
      <c r="B133" s="1"/>
      <c r="H133" s="14">
        <f>SUM(H131:H132)</f>
        <v>1658</v>
      </c>
      <c r="I133" s="14">
        <f>SUM(I131:I132)</f>
        <v>2721</v>
      </c>
      <c r="J133" s="14">
        <f>SUM(J131:J132)</f>
        <v>2983</v>
      </c>
      <c r="K133" s="14">
        <f>SUM(K131:K132)</f>
        <v>4579</v>
      </c>
    </row>
    <row r="134" spans="1:11" ht="15.75" customHeight="1">
      <c r="A134" s="4"/>
      <c r="B134" s="1"/>
      <c r="H134" s="155"/>
      <c r="I134" s="155"/>
      <c r="J134" s="155"/>
      <c r="K134" s="155"/>
    </row>
    <row r="135" spans="1:11" ht="15.75" customHeight="1">
      <c r="A135" s="6"/>
      <c r="B135" s="176" t="s">
        <v>211</v>
      </c>
      <c r="C135" s="176"/>
      <c r="D135" s="176"/>
      <c r="E135" s="176"/>
      <c r="F135" s="176"/>
      <c r="G135" s="176"/>
      <c r="H135" s="176"/>
      <c r="I135" s="176"/>
      <c r="J135" s="176"/>
      <c r="K135" s="176"/>
    </row>
    <row r="136" spans="2:11" ht="15.75" customHeight="1">
      <c r="B136" s="176"/>
      <c r="C136" s="176"/>
      <c r="D136" s="176"/>
      <c r="E136" s="176"/>
      <c r="F136" s="176"/>
      <c r="G136" s="176"/>
      <c r="H136" s="176"/>
      <c r="I136" s="176"/>
      <c r="J136" s="176"/>
      <c r="K136" s="176"/>
    </row>
    <row r="137" spans="2:11" ht="15.75" customHeight="1">
      <c r="B137" s="176"/>
      <c r="C137" s="176"/>
      <c r="D137" s="176"/>
      <c r="E137" s="176"/>
      <c r="F137" s="176"/>
      <c r="G137" s="176"/>
      <c r="H137" s="176"/>
      <c r="I137" s="176"/>
      <c r="J137" s="176"/>
      <c r="K137" s="176"/>
    </row>
    <row r="138" spans="2:11" ht="15.75" customHeight="1">
      <c r="B138" s="176"/>
      <c r="C138" s="176"/>
      <c r="D138" s="176"/>
      <c r="E138" s="176"/>
      <c r="F138" s="176"/>
      <c r="G138" s="176"/>
      <c r="H138" s="176"/>
      <c r="I138" s="176"/>
      <c r="J138" s="176"/>
      <c r="K138" s="176"/>
    </row>
    <row r="139" spans="2:11" ht="15.75" customHeight="1">
      <c r="B139" s="84"/>
      <c r="C139" s="84"/>
      <c r="D139" s="84"/>
      <c r="E139" s="84"/>
      <c r="F139" s="84"/>
      <c r="G139" s="84"/>
      <c r="H139" s="84"/>
      <c r="I139" s="84"/>
      <c r="J139" s="84"/>
      <c r="K139" s="84"/>
    </row>
    <row r="140" spans="1:2" ht="15.75" customHeight="1">
      <c r="A140" s="6" t="s">
        <v>193</v>
      </c>
      <c r="B140" s="1" t="s">
        <v>75</v>
      </c>
    </row>
    <row r="141" spans="2:11" ht="15.75" customHeight="1">
      <c r="B141" s="170" t="s">
        <v>129</v>
      </c>
      <c r="C141" s="170"/>
      <c r="D141" s="170"/>
      <c r="E141" s="170"/>
      <c r="F141" s="170"/>
      <c r="G141" s="170"/>
      <c r="H141" s="170"/>
      <c r="I141" s="170"/>
      <c r="J141" s="170"/>
      <c r="K141" s="170"/>
    </row>
    <row r="142" spans="2:11" ht="15.75" customHeight="1">
      <c r="B142" s="170"/>
      <c r="C142" s="170"/>
      <c r="D142" s="170"/>
      <c r="E142" s="170"/>
      <c r="F142" s="170"/>
      <c r="G142" s="170"/>
      <c r="H142" s="170"/>
      <c r="I142" s="170"/>
      <c r="J142" s="170"/>
      <c r="K142" s="170"/>
    </row>
    <row r="144" spans="1:2" ht="15.75" customHeight="1">
      <c r="A144" s="6" t="s">
        <v>33</v>
      </c>
      <c r="B144" s="1" t="s">
        <v>17</v>
      </c>
    </row>
    <row r="145" spans="2:10" ht="15.75" customHeight="1">
      <c r="B145" s="15" t="s">
        <v>3</v>
      </c>
      <c r="C145" s="2" t="s">
        <v>53</v>
      </c>
      <c r="J145" s="16"/>
    </row>
    <row r="146" spans="2:11" ht="15.75" customHeight="1">
      <c r="B146" s="15"/>
      <c r="J146" s="89" t="s">
        <v>36</v>
      </c>
      <c r="K146" s="89" t="s">
        <v>102</v>
      </c>
    </row>
    <row r="147" spans="2:11" ht="15.75" customHeight="1">
      <c r="B147" s="15"/>
      <c r="J147" s="89" t="s">
        <v>0</v>
      </c>
      <c r="K147" s="89" t="s">
        <v>44</v>
      </c>
    </row>
    <row r="148" spans="2:11" ht="15.75" customHeight="1">
      <c r="B148" s="15"/>
      <c r="J148" s="90" t="s">
        <v>223</v>
      </c>
      <c r="K148" s="90" t="s">
        <v>223</v>
      </c>
    </row>
    <row r="149" spans="2:11" ht="15.75" customHeight="1">
      <c r="B149" s="15"/>
      <c r="J149" s="89" t="s">
        <v>1</v>
      </c>
      <c r="K149" s="89" t="s">
        <v>1</v>
      </c>
    </row>
    <row r="150" spans="2:11" ht="15.75" customHeight="1">
      <c r="B150" s="15"/>
      <c r="C150" s="2" t="s">
        <v>54</v>
      </c>
      <c r="J150" s="91" t="s">
        <v>57</v>
      </c>
      <c r="K150" s="91" t="s">
        <v>57</v>
      </c>
    </row>
    <row r="151" spans="2:11" ht="15.75" customHeight="1">
      <c r="B151" s="15"/>
      <c r="C151" s="2" t="s">
        <v>55</v>
      </c>
      <c r="J151" s="91" t="s">
        <v>57</v>
      </c>
      <c r="K151" s="91" t="s">
        <v>57</v>
      </c>
    </row>
    <row r="152" spans="2:11" ht="15.75" customHeight="1">
      <c r="B152" s="15"/>
      <c r="C152" s="2" t="s">
        <v>56</v>
      </c>
      <c r="J152" s="91" t="s">
        <v>57</v>
      </c>
      <c r="K152" s="91" t="s">
        <v>57</v>
      </c>
    </row>
    <row r="153" spans="2:11" ht="15.75" customHeight="1">
      <c r="B153" s="15"/>
      <c r="J153" s="92"/>
      <c r="K153" s="17"/>
    </row>
    <row r="154" spans="1:3" ht="15.75" customHeight="1">
      <c r="A154" s="6"/>
      <c r="B154" s="15" t="s">
        <v>4</v>
      </c>
      <c r="C154" s="2" t="s">
        <v>58</v>
      </c>
    </row>
    <row r="155" spans="1:11" ht="15.75" customHeight="1">
      <c r="A155" s="4"/>
      <c r="B155" s="15"/>
      <c r="J155" s="7"/>
      <c r="K155" s="89" t="s">
        <v>8</v>
      </c>
    </row>
    <row r="156" spans="1:11" ht="15.75" customHeight="1">
      <c r="A156" s="4"/>
      <c r="B156" s="15"/>
      <c r="J156" s="8"/>
      <c r="K156" s="90" t="s">
        <v>223</v>
      </c>
    </row>
    <row r="157" spans="1:11" ht="15.75" customHeight="1">
      <c r="A157" s="4"/>
      <c r="C157" s="18"/>
      <c r="D157" s="18"/>
      <c r="E157" s="18"/>
      <c r="F157" s="18"/>
      <c r="G157" s="18"/>
      <c r="H157" s="18"/>
      <c r="I157" s="18"/>
      <c r="J157" s="7"/>
      <c r="K157" s="89" t="s">
        <v>1</v>
      </c>
    </row>
    <row r="158" spans="1:11" ht="15.75" customHeight="1">
      <c r="A158" s="4"/>
      <c r="C158" s="18" t="s">
        <v>35</v>
      </c>
      <c r="D158" s="18"/>
      <c r="E158" s="18"/>
      <c r="F158" s="18"/>
      <c r="G158" s="18"/>
      <c r="H158" s="18"/>
      <c r="I158" s="18"/>
      <c r="J158" s="19"/>
      <c r="K158" s="19">
        <v>82814</v>
      </c>
    </row>
    <row r="159" spans="1:11" ht="15.75" customHeight="1">
      <c r="A159" s="4"/>
      <c r="C159" s="18" t="s">
        <v>59</v>
      </c>
      <c r="D159" s="18"/>
      <c r="E159" s="18"/>
      <c r="F159" s="18"/>
      <c r="G159" s="18"/>
      <c r="H159" s="18"/>
      <c r="I159" s="18"/>
      <c r="J159" s="13"/>
      <c r="K159" s="13">
        <v>23439</v>
      </c>
    </row>
    <row r="160" spans="1:11" ht="15.75" customHeight="1">
      <c r="A160" s="6"/>
      <c r="C160" s="18" t="s">
        <v>94</v>
      </c>
      <c r="D160" s="18"/>
      <c r="E160" s="18"/>
      <c r="F160" s="18"/>
      <c r="G160" s="18"/>
      <c r="H160" s="18"/>
      <c r="I160" s="18"/>
      <c r="J160" s="20"/>
      <c r="K160" s="19">
        <v>29751</v>
      </c>
    </row>
    <row r="161" ht="15.75" customHeight="1">
      <c r="K161" s="16"/>
    </row>
    <row r="162" spans="1:11" ht="15.75" customHeight="1">
      <c r="A162" s="6" t="s">
        <v>52</v>
      </c>
      <c r="B162" s="21" t="s">
        <v>39</v>
      </c>
      <c r="C162" s="18"/>
      <c r="D162" s="18"/>
      <c r="E162" s="18"/>
      <c r="F162" s="18"/>
      <c r="G162" s="18"/>
      <c r="H162" s="18"/>
      <c r="I162" s="18"/>
      <c r="J162" s="18"/>
      <c r="K162" s="18"/>
    </row>
    <row r="163" spans="2:11" ht="15.75" customHeight="1">
      <c r="B163" s="178" t="s">
        <v>130</v>
      </c>
      <c r="C163" s="178"/>
      <c r="D163" s="178"/>
      <c r="E163" s="178"/>
      <c r="F163" s="178"/>
      <c r="G163" s="178"/>
      <c r="H163" s="178"/>
      <c r="I163" s="178"/>
      <c r="J163" s="178"/>
      <c r="K163" s="178"/>
    </row>
    <row r="164" spans="2:11" ht="15.75" customHeight="1">
      <c r="B164" s="178"/>
      <c r="C164" s="178"/>
      <c r="D164" s="178"/>
      <c r="E164" s="178"/>
      <c r="F164" s="178"/>
      <c r="G164" s="178"/>
      <c r="H164" s="178"/>
      <c r="I164" s="178"/>
      <c r="J164" s="178"/>
      <c r="K164" s="178"/>
    </row>
    <row r="165" spans="2:11" ht="15.75" customHeight="1">
      <c r="B165" s="178"/>
      <c r="C165" s="178"/>
      <c r="D165" s="178"/>
      <c r="E165" s="178"/>
      <c r="F165" s="178"/>
      <c r="G165" s="178"/>
      <c r="H165" s="178"/>
      <c r="I165" s="178"/>
      <c r="J165" s="178"/>
      <c r="K165" s="178"/>
    </row>
    <row r="166" spans="2:11" ht="15.75" customHeight="1">
      <c r="B166" s="178"/>
      <c r="C166" s="178"/>
      <c r="D166" s="178"/>
      <c r="E166" s="178"/>
      <c r="F166" s="178"/>
      <c r="G166" s="178"/>
      <c r="H166" s="178"/>
      <c r="I166" s="178"/>
      <c r="J166" s="178"/>
      <c r="K166" s="178"/>
    </row>
    <row r="167" spans="2:11" ht="15.75" customHeight="1">
      <c r="B167" s="21"/>
      <c r="C167" s="18"/>
      <c r="D167" s="18"/>
      <c r="E167" s="18"/>
      <c r="F167" s="18"/>
      <c r="G167" s="18"/>
      <c r="H167" s="18"/>
      <c r="I167" s="18"/>
      <c r="J167" s="18"/>
      <c r="K167" s="18"/>
    </row>
    <row r="168" spans="1:2" ht="15.75" customHeight="1">
      <c r="A168" s="6" t="s">
        <v>95</v>
      </c>
      <c r="B168" s="1" t="s">
        <v>22</v>
      </c>
    </row>
    <row r="169" spans="2:13" ht="15.75" customHeight="1">
      <c r="B169" s="2" t="s">
        <v>40</v>
      </c>
      <c r="L169" s="138"/>
      <c r="M169" s="138"/>
    </row>
    <row r="170" spans="10:11" ht="15.75" customHeight="1">
      <c r="J170" s="89" t="s">
        <v>8</v>
      </c>
      <c r="K170" s="89" t="s">
        <v>8</v>
      </c>
    </row>
    <row r="171" spans="1:11" ht="15.75" customHeight="1">
      <c r="A171" s="4"/>
      <c r="J171" s="90" t="s">
        <v>223</v>
      </c>
      <c r="K171" s="90" t="s">
        <v>119</v>
      </c>
    </row>
    <row r="172" spans="2:11" ht="15.75" customHeight="1">
      <c r="B172" s="18"/>
      <c r="C172" s="18"/>
      <c r="D172" s="18"/>
      <c r="E172" s="18"/>
      <c r="F172" s="18"/>
      <c r="G172" s="18"/>
      <c r="H172" s="18"/>
      <c r="I172" s="18"/>
      <c r="J172" s="89" t="s">
        <v>1</v>
      </c>
      <c r="K172" s="89" t="s">
        <v>1</v>
      </c>
    </row>
    <row r="173" spans="1:11" ht="15.75" customHeight="1">
      <c r="A173" s="6"/>
      <c r="B173" s="23" t="s">
        <v>23</v>
      </c>
      <c r="C173" s="23"/>
      <c r="D173" s="23"/>
      <c r="E173" s="23"/>
      <c r="F173" s="23"/>
      <c r="G173" s="23"/>
      <c r="H173" s="23"/>
      <c r="I173" s="23"/>
      <c r="J173" s="27">
        <v>71102</v>
      </c>
      <c r="K173" s="27">
        <v>103667</v>
      </c>
    </row>
    <row r="174" spans="1:11" ht="15.75" customHeight="1">
      <c r="A174" s="4"/>
      <c r="B174" s="23" t="s">
        <v>24</v>
      </c>
      <c r="C174" s="23"/>
      <c r="D174" s="23"/>
      <c r="E174" s="23"/>
      <c r="F174" s="23"/>
      <c r="G174" s="23"/>
      <c r="H174" s="23"/>
      <c r="I174" s="23"/>
      <c r="J174" s="45">
        <v>10549</v>
      </c>
      <c r="K174" s="45">
        <v>10549</v>
      </c>
    </row>
    <row r="175" spans="1:11" ht="15.75" customHeight="1">
      <c r="A175" s="4"/>
      <c r="B175" s="24"/>
      <c r="C175" s="24"/>
      <c r="D175" s="24"/>
      <c r="E175" s="24"/>
      <c r="F175" s="24"/>
      <c r="G175" s="24"/>
      <c r="H175" s="24"/>
      <c r="I175" s="24"/>
      <c r="J175" s="25">
        <f>SUM(J173:J174)</f>
        <v>81651</v>
      </c>
      <c r="K175" s="25">
        <f>SUM(K173:K174)</f>
        <v>114216</v>
      </c>
    </row>
    <row r="176" spans="2:11" ht="15.75" customHeight="1">
      <c r="B176" s="2" t="s">
        <v>76</v>
      </c>
      <c r="C176" s="24"/>
      <c r="D176" s="24"/>
      <c r="E176" s="24"/>
      <c r="F176" s="24"/>
      <c r="G176" s="24"/>
      <c r="H176" s="24"/>
      <c r="I176" s="24"/>
      <c r="K176" s="26"/>
    </row>
    <row r="177" spans="1:11" ht="15.75" customHeight="1">
      <c r="A177" s="6"/>
      <c r="C177" s="24"/>
      <c r="D177" s="24"/>
      <c r="E177" s="24"/>
      <c r="F177" s="24"/>
      <c r="G177" s="24"/>
      <c r="H177" s="24"/>
      <c r="I177" s="24"/>
      <c r="K177" s="26"/>
    </row>
    <row r="178" spans="1:2" ht="15.75" customHeight="1">
      <c r="A178" s="6" t="s">
        <v>195</v>
      </c>
      <c r="B178" s="1" t="s">
        <v>96</v>
      </c>
    </row>
    <row r="179" spans="2:11" ht="15.75" customHeight="1">
      <c r="B179" s="16" t="s">
        <v>127</v>
      </c>
      <c r="C179" s="138"/>
      <c r="D179" s="138"/>
      <c r="E179" s="138"/>
      <c r="F179" s="138"/>
      <c r="G179" s="138"/>
      <c r="H179" s="138"/>
      <c r="I179" s="138"/>
      <c r="J179" s="138"/>
      <c r="K179" s="138"/>
    </row>
    <row r="180" ht="15.75" customHeight="1">
      <c r="A180" s="6"/>
    </row>
    <row r="181" spans="1:2" ht="15.75" customHeight="1">
      <c r="A181" s="6" t="s">
        <v>194</v>
      </c>
      <c r="B181" s="1" t="s">
        <v>60</v>
      </c>
    </row>
    <row r="182" spans="2:11" ht="15.75" customHeight="1">
      <c r="B182" s="170" t="s">
        <v>131</v>
      </c>
      <c r="C182" s="170"/>
      <c r="D182" s="170"/>
      <c r="E182" s="170"/>
      <c r="F182" s="170"/>
      <c r="G182" s="170"/>
      <c r="H182" s="170"/>
      <c r="I182" s="170"/>
      <c r="J182" s="170"/>
      <c r="K182" s="170"/>
    </row>
    <row r="183" spans="2:11" ht="15.75" customHeight="1">
      <c r="B183" s="170"/>
      <c r="C183" s="170"/>
      <c r="D183" s="170"/>
      <c r="E183" s="170"/>
      <c r="F183" s="170"/>
      <c r="G183" s="170"/>
      <c r="H183" s="170"/>
      <c r="I183" s="170"/>
      <c r="J183" s="170"/>
      <c r="K183" s="170"/>
    </row>
    <row r="185" spans="1:2" ht="15.75" customHeight="1">
      <c r="A185" s="6" t="s">
        <v>97</v>
      </c>
      <c r="B185" s="1" t="s">
        <v>196</v>
      </c>
    </row>
    <row r="186" ht="15.75" customHeight="1">
      <c r="B186" s="2" t="s">
        <v>228</v>
      </c>
    </row>
    <row r="188" spans="1:2" ht="15.75" customHeight="1">
      <c r="A188" s="6" t="s">
        <v>197</v>
      </c>
      <c r="B188" s="1" t="s">
        <v>98</v>
      </c>
    </row>
    <row r="189" spans="2:3" ht="15.75" customHeight="1">
      <c r="B189" s="2" t="s">
        <v>3</v>
      </c>
      <c r="C189" s="2" t="s">
        <v>99</v>
      </c>
    </row>
    <row r="190" spans="3:11" ht="15.75" customHeight="1">
      <c r="C190" s="170" t="s">
        <v>198</v>
      </c>
      <c r="D190" s="170"/>
      <c r="E190" s="170"/>
      <c r="F190" s="170"/>
      <c r="G190" s="170"/>
      <c r="H190" s="170"/>
      <c r="I190" s="170"/>
      <c r="J190" s="170"/>
      <c r="K190" s="170"/>
    </row>
    <row r="191" spans="3:11" ht="15.75" customHeight="1">
      <c r="C191" s="170"/>
      <c r="D191" s="170"/>
      <c r="E191" s="170"/>
      <c r="F191" s="170"/>
      <c r="G191" s="170"/>
      <c r="H191" s="170"/>
      <c r="I191" s="170"/>
      <c r="J191" s="170"/>
      <c r="K191" s="170"/>
    </row>
    <row r="192" spans="3:11" ht="15.75" customHeight="1">
      <c r="C192" s="95"/>
      <c r="D192" s="95"/>
      <c r="E192" s="95"/>
      <c r="F192" s="95"/>
      <c r="G192" s="95"/>
      <c r="H192" s="95"/>
      <c r="I192" s="95"/>
      <c r="J192" s="95"/>
      <c r="K192" s="121" t="s">
        <v>229</v>
      </c>
    </row>
    <row r="193" ht="15.75" customHeight="1">
      <c r="K193" s="121" t="s">
        <v>223</v>
      </c>
    </row>
    <row r="194" spans="3:11" ht="15.75" customHeight="1">
      <c r="C194" s="2" t="s">
        <v>199</v>
      </c>
      <c r="K194" s="12">
        <v>4084</v>
      </c>
    </row>
    <row r="195" spans="3:11" ht="15.75" customHeight="1">
      <c r="C195" s="2" t="s">
        <v>200</v>
      </c>
      <c r="K195" s="12">
        <v>259526</v>
      </c>
    </row>
    <row r="196" spans="3:11" ht="15.75" customHeight="1" thickBot="1">
      <c r="C196" s="2" t="s">
        <v>201</v>
      </c>
      <c r="K196" s="156">
        <f>K194/K195*100</f>
        <v>1.5736380940637933</v>
      </c>
    </row>
    <row r="198" spans="2:3" ht="15.75" customHeight="1">
      <c r="B198" s="2" t="s">
        <v>4</v>
      </c>
      <c r="C198" s="2" t="s">
        <v>100</v>
      </c>
    </row>
    <row r="199" spans="3:11" ht="15.75" customHeight="1">
      <c r="C199" s="176" t="s">
        <v>202</v>
      </c>
      <c r="D199" s="176"/>
      <c r="E199" s="176"/>
      <c r="F199" s="176"/>
      <c r="G199" s="176"/>
      <c r="H199" s="176"/>
      <c r="I199" s="176"/>
      <c r="J199" s="176"/>
      <c r="K199" s="176"/>
    </row>
    <row r="200" spans="3:11" ht="15.75" customHeight="1">
      <c r="C200" s="176"/>
      <c r="D200" s="176"/>
      <c r="E200" s="176"/>
      <c r="F200" s="176"/>
      <c r="G200" s="176"/>
      <c r="H200" s="176"/>
      <c r="I200" s="176"/>
      <c r="J200" s="176"/>
      <c r="K200" s="176"/>
    </row>
    <row r="201" spans="3:11" ht="15.75" customHeight="1">
      <c r="C201" s="94"/>
      <c r="D201" s="94"/>
      <c r="E201" s="94"/>
      <c r="F201" s="94"/>
      <c r="G201" s="94"/>
      <c r="H201" s="94"/>
      <c r="I201" s="94"/>
      <c r="J201" s="94"/>
      <c r="K201" s="94"/>
    </row>
    <row r="202" spans="3:11" ht="15.75" customHeight="1">
      <c r="C202" s="84"/>
      <c r="D202" s="84"/>
      <c r="E202" s="84"/>
      <c r="F202" s="84"/>
      <c r="G202" s="84"/>
      <c r="H202" s="84"/>
      <c r="I202" s="84"/>
      <c r="J202" s="84"/>
      <c r="K202" s="84"/>
    </row>
    <row r="203" spans="1:11" ht="15.75" customHeight="1">
      <c r="A203" s="2" t="s">
        <v>37</v>
      </c>
      <c r="K203" s="28"/>
    </row>
    <row r="204" spans="1:11" ht="15.75" customHeight="1">
      <c r="A204" s="1" t="s">
        <v>50</v>
      </c>
      <c r="K204" s="12"/>
    </row>
    <row r="205" spans="1:11" ht="15.75" customHeight="1">
      <c r="A205" s="2" t="s">
        <v>224</v>
      </c>
      <c r="K205" s="47"/>
    </row>
    <row r="206" spans="1:11" ht="15.75" customHeight="1">
      <c r="A206" s="2" t="s">
        <v>38</v>
      </c>
      <c r="K206" s="47"/>
    </row>
    <row r="207" spans="1:11" ht="15.75" customHeight="1">
      <c r="A207" s="31" t="s">
        <v>246</v>
      </c>
      <c r="K207" s="47"/>
    </row>
    <row r="208" ht="15.75" customHeight="1">
      <c r="K208" s="47"/>
    </row>
  </sheetData>
  <mergeCells count="21">
    <mergeCell ref="B73:K76"/>
    <mergeCell ref="B78:K80"/>
    <mergeCell ref="B116:K117"/>
    <mergeCell ref="B135:K138"/>
    <mergeCell ref="H123:I123"/>
    <mergeCell ref="J123:K123"/>
    <mergeCell ref="C190:K191"/>
    <mergeCell ref="C199:K200"/>
    <mergeCell ref="B141:K142"/>
    <mergeCell ref="B163:K166"/>
    <mergeCell ref="B182:K183"/>
    <mergeCell ref="B69:K70"/>
    <mergeCell ref="B110:K113"/>
    <mergeCell ref="B36:K37"/>
    <mergeCell ref="B8:K9"/>
    <mergeCell ref="B11:K14"/>
    <mergeCell ref="B16:K21"/>
    <mergeCell ref="B31:K32"/>
    <mergeCell ref="B94:K97"/>
    <mergeCell ref="B99:K101"/>
    <mergeCell ref="B83:K83"/>
  </mergeCells>
  <printOptions/>
  <pageMargins left="0.5" right="0" top="1" bottom="0.5" header="0" footer="0.25"/>
  <pageSetup firstPageNumber="6" useFirstPageNumber="1" fitToHeight="6" horizontalDpi="600" verticalDpi="600" orientation="portrait" paperSize="9" scale="95" r:id="rId2"/>
  <headerFooter alignWithMargins="0">
    <oddFooter>&amp;R&amp;P</oddFooter>
  </headerFooter>
  <rowBreaks count="4" manualBreakCount="4">
    <brk id="44" max="10" man="1"/>
    <brk id="89" max="10" man="1"/>
    <brk id="121" max="10" man="1"/>
    <brk id="16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Dijaya Corporation Bhd</cp:lastModifiedBy>
  <cp:lastPrinted>2003-08-22T03:16:37Z</cp:lastPrinted>
  <dcterms:created xsi:type="dcterms:W3CDTF">1999-11-16T09:13:51Z</dcterms:created>
  <dcterms:modified xsi:type="dcterms:W3CDTF">2003-08-28T06:27:18Z</dcterms:modified>
  <cp:category/>
  <cp:version/>
  <cp:contentType/>
  <cp:contentStatus/>
</cp:coreProperties>
</file>